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iscine\UFOLEP\2023-2024\2024-01-21\"/>
    </mc:Choice>
  </mc:AlternateContent>
  <xr:revisionPtr revIDLastSave="0" documentId="13_ncr:1_{8EE706F0-ED95-4204-B304-AC08EE1DED40}" xr6:coauthVersionLast="47" xr6:coauthVersionMax="47" xr10:uidLastSave="{00000000-0000-0000-0000-000000000000}"/>
  <workbookProtection workbookAlgorithmName="SHA-512" workbookHashValue="x0+V2/hiB0zdm+iYtdAWFiYGAfQGLSh9vPjsTerfYKPxbRECAIDlmvI2Ks73fDnBI2yYbdf9Q37dZxjbHNarLA==" workbookSaltValue="L9RFqOhi333jKvZI9sYcFw==" workbookSpinCount="100000" lockStructure="1"/>
  <bookViews>
    <workbookView xWindow="28680" yWindow="360" windowWidth="25440" windowHeight="15270" tabRatio="872" xr2:uid="{9DFF6DBA-180C-4217-AA9B-E0550ED3FE99}"/>
  </bookViews>
  <sheets>
    <sheet name="Page garde" sheetId="12" r:id="rId1"/>
    <sheet name="Programme de la Rencontre" sheetId="13" r:id="rId2"/>
    <sheet name="résultats clubs" sheetId="14" r:id="rId3"/>
    <sheet name="Médailles" sheetId="1" r:id="rId4"/>
    <sheet name="7-8ans" sheetId="2" r:id="rId5"/>
    <sheet name="9-10ans" sheetId="3" r:id="rId6"/>
    <sheet name="11-12ans" sheetId="4" r:id="rId7"/>
    <sheet name="13-14ans" sheetId="5" r:id="rId8"/>
    <sheet name="15-16ans" sheetId="6" r:id="rId9"/>
    <sheet name="17-18-19ans" sheetId="7" r:id="rId10"/>
    <sheet name="20-30 ans" sheetId="8" r:id="rId11"/>
    <sheet name="31-40 ans" sheetId="9" r:id="rId12"/>
    <sheet name="41 ans et +" sheetId="10" r:id="rId13"/>
    <sheet name="Relais" sheetId="11" r:id="rId14"/>
  </sheets>
  <definedNames>
    <definedName name="_xlnm._FilterDatabase" localSheetId="6" hidden="1">'11-12ans'!$B$40:$H$40</definedName>
    <definedName name="_xlnm._FilterDatabase" localSheetId="7" hidden="1">'13-14ans'!#REF!</definedName>
    <definedName name="_xlnm.Print_Area" localSheetId="6">'11-12ans'!$A$1:$J$65</definedName>
    <definedName name="_xlnm.Print_Area" localSheetId="7">'13-14ans'!$A$1:$J$66</definedName>
    <definedName name="_xlnm.Print_Area" localSheetId="8">'15-16ans'!$A$1:$J$65</definedName>
    <definedName name="_xlnm.Print_Area" localSheetId="9">'17-18-19ans'!$A$1:$J$65</definedName>
    <definedName name="_xlnm.Print_Area" localSheetId="10">'20-30 ans'!$A$1:$J$65</definedName>
    <definedName name="_xlnm.Print_Area" localSheetId="11">'31-40 ans'!$A$1:$J$65</definedName>
    <definedName name="_xlnm.Print_Area" localSheetId="12">'41 ans et +'!$A$1:$J$65</definedName>
    <definedName name="_xlnm.Print_Area" localSheetId="4">'7-8ans'!$A$1:$J$65</definedName>
    <definedName name="_xlnm.Print_Area" localSheetId="5">'9-10ans'!$A$1:$J$65</definedName>
    <definedName name="_xlnm.Print_Area" localSheetId="3">Médailles!$A$1:$F$113</definedName>
    <definedName name="_xlnm.Print_Area" localSheetId="13">Relais!$A$1:$G$30</definedName>
    <definedName name="_xlnm.Print_Area" localSheetId="2">'résultats clubs'!$A$1:$L$34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5" l="1"/>
  <c r="H65" i="5"/>
  <c r="F65" i="5"/>
  <c r="G28" i="11"/>
  <c r="E30" i="11"/>
  <c r="G26" i="11"/>
  <c r="E28" i="11"/>
  <c r="G30" i="11"/>
  <c r="E26" i="11"/>
  <c r="G23" i="11"/>
  <c r="E23" i="11"/>
  <c r="G29" i="11"/>
  <c r="G27" i="11"/>
  <c r="G25" i="11"/>
  <c r="G24" i="11"/>
  <c r="G22" i="11"/>
  <c r="G21" i="11"/>
  <c r="G16" i="11"/>
  <c r="G15" i="11"/>
  <c r="G14" i="11"/>
  <c r="G13" i="11"/>
  <c r="G12" i="11"/>
  <c r="G11" i="1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A9" i="1"/>
  <c r="B9" i="1"/>
  <c r="C9" i="1"/>
  <c r="A10" i="1"/>
  <c r="B10" i="1"/>
  <c r="C10" i="1"/>
  <c r="A11" i="1"/>
  <c r="B11" i="1"/>
  <c r="C11" i="1"/>
  <c r="D11" i="1"/>
  <c r="E11" i="1"/>
  <c r="E9" i="1"/>
  <c r="E10" i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E15" i="1"/>
  <c r="E16" i="1"/>
  <c r="E17" i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E21" i="1"/>
  <c r="E22" i="1"/>
  <c r="E23" i="1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E27" i="1"/>
  <c r="E28" i="1"/>
  <c r="E29" i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E33" i="1"/>
  <c r="E34" i="1"/>
  <c r="E35" i="1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E39" i="1"/>
  <c r="E40" i="1"/>
  <c r="E41" i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E45" i="1"/>
  <c r="E46" i="1"/>
  <c r="E47" i="1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6" i="5"/>
  <c r="E51" i="1"/>
  <c r="E52" i="1"/>
  <c r="E53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5" i="6"/>
  <c r="E57" i="1"/>
  <c r="E58" i="1"/>
  <c r="E59" i="1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E63" i="1"/>
  <c r="E64" i="1"/>
  <c r="E65" i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E69" i="1"/>
  <c r="E70" i="1"/>
  <c r="E71" i="1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E75" i="1"/>
  <c r="E76" i="1"/>
  <c r="E77" i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E81" i="1"/>
  <c r="E82" i="1"/>
  <c r="E83" i="1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E87" i="1"/>
  <c r="E88" i="1"/>
  <c r="E89" i="1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E99" i="1"/>
  <c r="E100" i="1"/>
  <c r="E101" i="1"/>
  <c r="J27" i="5"/>
  <c r="J14" i="5"/>
  <c r="F19" i="14"/>
  <c r="C8" i="14"/>
  <c r="D8" i="14"/>
  <c r="E8" i="14"/>
  <c r="F8" i="14"/>
  <c r="G8" i="14"/>
  <c r="H8" i="14"/>
  <c r="I8" i="14"/>
  <c r="J8" i="14"/>
  <c r="K8" i="14"/>
  <c r="C9" i="14"/>
  <c r="D9" i="14"/>
  <c r="E9" i="14"/>
  <c r="F9" i="14"/>
  <c r="G9" i="14"/>
  <c r="H9" i="14"/>
  <c r="I9" i="14"/>
  <c r="J9" i="14"/>
  <c r="K9" i="14"/>
  <c r="C10" i="14"/>
  <c r="D10" i="14"/>
  <c r="E10" i="14"/>
  <c r="F10" i="14"/>
  <c r="G10" i="14"/>
  <c r="H10" i="14"/>
  <c r="I10" i="14"/>
  <c r="J10" i="14"/>
  <c r="K10" i="14"/>
  <c r="C11" i="14"/>
  <c r="D11" i="14"/>
  <c r="E11" i="14"/>
  <c r="F11" i="14"/>
  <c r="G11" i="14"/>
  <c r="H11" i="14"/>
  <c r="I11" i="14"/>
  <c r="J11" i="14"/>
  <c r="K11" i="14"/>
  <c r="C12" i="14"/>
  <c r="D12" i="14"/>
  <c r="E12" i="14"/>
  <c r="F12" i="14"/>
  <c r="G12" i="14"/>
  <c r="H12" i="14"/>
  <c r="I12" i="14"/>
  <c r="J12" i="14"/>
  <c r="K12" i="14"/>
  <c r="C13" i="14"/>
  <c r="D13" i="14"/>
  <c r="E13" i="14"/>
  <c r="F13" i="14"/>
  <c r="G13" i="14"/>
  <c r="H13" i="14"/>
  <c r="I13" i="14"/>
  <c r="J13" i="14"/>
  <c r="K13" i="14"/>
  <c r="C14" i="14"/>
  <c r="D14" i="14"/>
  <c r="E14" i="14"/>
  <c r="F14" i="14"/>
  <c r="G14" i="14"/>
  <c r="H14" i="14"/>
  <c r="I14" i="14"/>
  <c r="J14" i="14"/>
  <c r="K14" i="14"/>
  <c r="C15" i="14"/>
  <c r="D15" i="14"/>
  <c r="E15" i="14"/>
  <c r="F15" i="14"/>
  <c r="G15" i="14"/>
  <c r="H15" i="14"/>
  <c r="I15" i="14"/>
  <c r="J15" i="14"/>
  <c r="K15" i="14"/>
  <c r="C16" i="14"/>
  <c r="D16" i="14"/>
  <c r="E16" i="14"/>
  <c r="F16" i="14"/>
  <c r="G16" i="14"/>
  <c r="H16" i="14"/>
  <c r="I16" i="14"/>
  <c r="J16" i="14"/>
  <c r="K16" i="14"/>
  <c r="C17" i="14"/>
  <c r="D17" i="14"/>
  <c r="E17" i="14"/>
  <c r="F17" i="14"/>
  <c r="G17" i="14"/>
  <c r="H17" i="14"/>
  <c r="I17" i="14"/>
  <c r="J17" i="14"/>
  <c r="K17" i="14"/>
  <c r="C18" i="14"/>
  <c r="D18" i="14"/>
  <c r="E18" i="14"/>
  <c r="F18" i="14"/>
  <c r="G18" i="14"/>
  <c r="H18" i="14"/>
  <c r="I18" i="14"/>
  <c r="J18" i="14"/>
  <c r="K18" i="14"/>
  <c r="C19" i="14"/>
  <c r="D19" i="14"/>
  <c r="E19" i="14"/>
  <c r="G19" i="14"/>
  <c r="H19" i="14"/>
  <c r="I19" i="14"/>
  <c r="J19" i="14"/>
  <c r="K19" i="14"/>
  <c r="C20" i="14"/>
  <c r="D20" i="14"/>
  <c r="E20" i="14"/>
  <c r="F20" i="14"/>
  <c r="G20" i="14"/>
  <c r="H20" i="14"/>
  <c r="I20" i="14"/>
  <c r="J20" i="14"/>
  <c r="K20" i="14"/>
  <c r="C21" i="14"/>
  <c r="D21" i="14"/>
  <c r="E21" i="14"/>
  <c r="F21" i="14"/>
  <c r="G21" i="14"/>
  <c r="H21" i="14"/>
  <c r="I21" i="14"/>
  <c r="J21" i="14"/>
  <c r="K21" i="14"/>
  <c r="C22" i="14"/>
  <c r="D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C24" i="14"/>
  <c r="D24" i="14"/>
  <c r="E24" i="14"/>
  <c r="F24" i="14"/>
  <c r="G24" i="14"/>
  <c r="H24" i="14"/>
  <c r="I24" i="14"/>
  <c r="J24" i="14"/>
  <c r="K24" i="14"/>
  <c r="C25" i="14"/>
  <c r="D25" i="14"/>
  <c r="E25" i="14"/>
  <c r="F25" i="14"/>
  <c r="G25" i="14"/>
  <c r="H25" i="14"/>
  <c r="I25" i="14"/>
  <c r="J25" i="14"/>
  <c r="K25" i="14"/>
  <c r="C26" i="14"/>
  <c r="D26" i="14"/>
  <c r="E26" i="14"/>
  <c r="F26" i="14"/>
  <c r="G26" i="14"/>
  <c r="H26" i="14"/>
  <c r="I26" i="14"/>
  <c r="J26" i="14"/>
  <c r="K26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K27" i="14"/>
  <c r="D27" i="14"/>
  <c r="H27" i="14"/>
  <c r="E27" i="14"/>
  <c r="G27" i="14"/>
  <c r="I27" i="14"/>
  <c r="J27" i="14"/>
  <c r="L26" i="14"/>
  <c r="L11" i="14"/>
  <c r="L12" i="14"/>
  <c r="L10" i="14"/>
  <c r="L9" i="14"/>
  <c r="L8" i="14"/>
  <c r="F27" i="14"/>
  <c r="C27" i="14"/>
  <c r="L13" i="14"/>
  <c r="L14" i="14"/>
  <c r="J51" i="10"/>
  <c r="H51" i="10"/>
  <c r="F51" i="10"/>
  <c r="J50" i="10"/>
  <c r="H50" i="10"/>
  <c r="F50" i="10"/>
  <c r="J49" i="10"/>
  <c r="H49" i="10"/>
  <c r="F49" i="10"/>
  <c r="J48" i="10"/>
  <c r="H48" i="10"/>
  <c r="F48" i="10"/>
  <c r="J47" i="10"/>
  <c r="H47" i="10"/>
  <c r="F47" i="10"/>
  <c r="J46" i="10"/>
  <c r="H46" i="10"/>
  <c r="F46" i="10"/>
  <c r="J45" i="10"/>
  <c r="H45" i="10"/>
  <c r="F45" i="10"/>
  <c r="J58" i="10"/>
  <c r="H58" i="10"/>
  <c r="F58" i="10"/>
  <c r="J57" i="10"/>
  <c r="H57" i="10"/>
  <c r="F57" i="10"/>
  <c r="J56" i="10"/>
  <c r="H56" i="10"/>
  <c r="F56" i="10"/>
  <c r="J55" i="10"/>
  <c r="H55" i="10"/>
  <c r="F55" i="10"/>
  <c r="J54" i="10"/>
  <c r="H54" i="10"/>
  <c r="F54" i="10"/>
  <c r="J53" i="10"/>
  <c r="H53" i="10"/>
  <c r="F53" i="10"/>
  <c r="J52" i="10"/>
  <c r="H52" i="10"/>
  <c r="F52" i="10"/>
  <c r="J32" i="10"/>
  <c r="H32" i="10"/>
  <c r="F32" i="10"/>
  <c r="J31" i="10"/>
  <c r="H31" i="10"/>
  <c r="F31" i="10"/>
  <c r="J22" i="10"/>
  <c r="H22" i="10"/>
  <c r="F22" i="10"/>
  <c r="J21" i="10"/>
  <c r="H21" i="10"/>
  <c r="F21" i="10"/>
  <c r="J20" i="10"/>
  <c r="H20" i="10"/>
  <c r="F20" i="10"/>
  <c r="J19" i="10"/>
  <c r="H19" i="10"/>
  <c r="F19" i="10"/>
  <c r="J18" i="10"/>
  <c r="H18" i="10"/>
  <c r="F18" i="10"/>
  <c r="J17" i="10"/>
  <c r="H17" i="10"/>
  <c r="F17" i="10"/>
  <c r="J16" i="10"/>
  <c r="H16" i="10"/>
  <c r="F16" i="10"/>
  <c r="J15" i="10"/>
  <c r="H15" i="10"/>
  <c r="F15" i="10"/>
  <c r="J14" i="10"/>
  <c r="H14" i="10"/>
  <c r="F14" i="10"/>
  <c r="J13" i="10"/>
  <c r="H13" i="10"/>
  <c r="F13" i="10"/>
  <c r="J27" i="10"/>
  <c r="H27" i="10"/>
  <c r="F27" i="10"/>
  <c r="J26" i="10"/>
  <c r="H26" i="10"/>
  <c r="F26" i="10"/>
  <c r="J25" i="10"/>
  <c r="H25" i="10"/>
  <c r="F25" i="10"/>
  <c r="J24" i="10"/>
  <c r="H24" i="10"/>
  <c r="F24" i="10"/>
  <c r="J23" i="10"/>
  <c r="H23" i="10"/>
  <c r="F23" i="10"/>
  <c r="J59" i="9"/>
  <c r="H59" i="9"/>
  <c r="J58" i="9"/>
  <c r="H58" i="9"/>
  <c r="J57" i="9"/>
  <c r="H57" i="9"/>
  <c r="J56" i="9"/>
  <c r="H56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17" i="9"/>
  <c r="H17" i="9"/>
  <c r="F17" i="9"/>
  <c r="J16" i="9"/>
  <c r="H16" i="9"/>
  <c r="F16" i="9"/>
  <c r="J15" i="9"/>
  <c r="H15" i="9"/>
  <c r="F15" i="9"/>
  <c r="J14" i="9"/>
  <c r="H14" i="9"/>
  <c r="F14" i="9"/>
  <c r="J13" i="9"/>
  <c r="H13" i="9"/>
  <c r="F13" i="9"/>
  <c r="J12" i="9"/>
  <c r="H12" i="9"/>
  <c r="F12" i="9"/>
  <c r="J23" i="9"/>
  <c r="H23" i="9"/>
  <c r="F23" i="9"/>
  <c r="J22" i="9"/>
  <c r="H22" i="9"/>
  <c r="F22" i="9"/>
  <c r="J21" i="9"/>
  <c r="H21" i="9"/>
  <c r="F21" i="9"/>
  <c r="J20" i="9"/>
  <c r="H20" i="9"/>
  <c r="F20" i="9"/>
  <c r="J19" i="9"/>
  <c r="H19" i="9"/>
  <c r="F19" i="9"/>
  <c r="J18" i="9"/>
  <c r="H18" i="9"/>
  <c r="F18" i="9"/>
  <c r="J29" i="9"/>
  <c r="H29" i="9"/>
  <c r="F29" i="9"/>
  <c r="J28" i="9"/>
  <c r="H28" i="9"/>
  <c r="F28" i="9"/>
  <c r="J27" i="9"/>
  <c r="H27" i="9"/>
  <c r="F27" i="9"/>
  <c r="J26" i="9"/>
  <c r="H26" i="9"/>
  <c r="F26" i="9"/>
  <c r="J25" i="9"/>
  <c r="H25" i="9"/>
  <c r="F25" i="9"/>
  <c r="J24" i="9"/>
  <c r="H24" i="9"/>
  <c r="F24" i="9"/>
  <c r="J57" i="8"/>
  <c r="H57" i="8"/>
  <c r="J56" i="8"/>
  <c r="H56" i="8"/>
  <c r="J55" i="8"/>
  <c r="H55" i="8"/>
  <c r="J54" i="8"/>
  <c r="H54" i="8"/>
  <c r="J53" i="8"/>
  <c r="H53" i="8"/>
  <c r="J52" i="8"/>
  <c r="H52" i="8"/>
  <c r="J61" i="8"/>
  <c r="H61" i="8"/>
  <c r="J60" i="8"/>
  <c r="H60" i="8"/>
  <c r="J59" i="8"/>
  <c r="H59" i="8"/>
  <c r="J58" i="8"/>
  <c r="H58" i="8"/>
  <c r="J63" i="8"/>
  <c r="H63" i="8"/>
  <c r="J62" i="8"/>
  <c r="H62" i="8"/>
  <c r="J64" i="8"/>
  <c r="H64" i="8"/>
  <c r="J21" i="8"/>
  <c r="H21" i="8"/>
  <c r="J20" i="8"/>
  <c r="H20" i="8"/>
  <c r="J22" i="8"/>
  <c r="H22" i="8"/>
  <c r="J19" i="8"/>
  <c r="H19" i="8"/>
  <c r="J18" i="8"/>
  <c r="H18" i="8"/>
  <c r="J17" i="8"/>
  <c r="H17" i="8"/>
  <c r="J16" i="8"/>
  <c r="H16" i="8"/>
  <c r="J15" i="8"/>
  <c r="H15" i="8"/>
  <c r="H23" i="8"/>
  <c r="J23" i="8"/>
  <c r="H24" i="8"/>
  <c r="J24" i="8"/>
  <c r="H25" i="8"/>
  <c r="J25" i="8"/>
  <c r="H26" i="8"/>
  <c r="J26" i="8"/>
  <c r="H27" i="8"/>
  <c r="J27" i="8"/>
  <c r="H28" i="8"/>
  <c r="J28" i="8"/>
  <c r="J31" i="8"/>
  <c r="H31" i="8"/>
  <c r="J30" i="8"/>
  <c r="H30" i="8"/>
  <c r="J29" i="8"/>
  <c r="H29" i="8"/>
  <c r="J59" i="7"/>
  <c r="H59" i="7"/>
  <c r="J58" i="7"/>
  <c r="H58" i="7"/>
  <c r="J57" i="7"/>
  <c r="H57" i="7"/>
  <c r="J56" i="7"/>
  <c r="H56" i="7"/>
  <c r="J54" i="7"/>
  <c r="H54" i="7"/>
  <c r="J53" i="7"/>
  <c r="H53" i="7"/>
  <c r="J52" i="7"/>
  <c r="H52" i="7"/>
  <c r="J51" i="7"/>
  <c r="H51" i="7"/>
  <c r="J50" i="7"/>
  <c r="H50" i="7"/>
  <c r="J49" i="7"/>
  <c r="H49" i="7"/>
  <c r="J48" i="7"/>
  <c r="H48" i="7"/>
  <c r="J23" i="7"/>
  <c r="H23" i="7"/>
  <c r="J22" i="7"/>
  <c r="H22" i="7"/>
  <c r="J21" i="7"/>
  <c r="H21" i="7"/>
  <c r="J20" i="7"/>
  <c r="H20" i="7"/>
  <c r="J19" i="7"/>
  <c r="H19" i="7"/>
  <c r="J18" i="7"/>
  <c r="H18" i="7"/>
  <c r="J29" i="7"/>
  <c r="H29" i="7"/>
  <c r="J28" i="7"/>
  <c r="H28" i="7"/>
  <c r="J27" i="7"/>
  <c r="H27" i="7"/>
  <c r="J26" i="7"/>
  <c r="H26" i="7"/>
  <c r="J25" i="7"/>
  <c r="H25" i="7"/>
  <c r="J24" i="7"/>
  <c r="H24" i="7"/>
  <c r="J62" i="6"/>
  <c r="H62" i="6"/>
  <c r="J61" i="6"/>
  <c r="H61" i="6"/>
  <c r="J58" i="6"/>
  <c r="H58" i="6"/>
  <c r="J57" i="6"/>
  <c r="H57" i="6"/>
  <c r="J56" i="6"/>
  <c r="H56" i="6"/>
  <c r="J55" i="6"/>
  <c r="H55" i="6"/>
  <c r="J30" i="6"/>
  <c r="H30" i="6"/>
  <c r="J29" i="6"/>
  <c r="H29" i="6"/>
  <c r="H31" i="6"/>
  <c r="J31" i="6"/>
  <c r="H32" i="6"/>
  <c r="J32" i="6"/>
  <c r="J33" i="6"/>
  <c r="H33" i="6"/>
  <c r="J34" i="6"/>
  <c r="H34" i="6"/>
  <c r="J63" i="5"/>
  <c r="H63" i="5"/>
  <c r="J62" i="5"/>
  <c r="H62" i="5"/>
  <c r="J64" i="4"/>
  <c r="H64" i="4"/>
  <c r="J33" i="4"/>
  <c r="H33" i="4"/>
  <c r="J32" i="3"/>
  <c r="H32" i="3"/>
  <c r="J63" i="3"/>
  <c r="H63" i="3"/>
  <c r="J63" i="2"/>
  <c r="H63" i="2"/>
  <c r="J33" i="2"/>
  <c r="H33" i="2"/>
  <c r="J60" i="5"/>
  <c r="H60" i="5"/>
  <c r="J47" i="5"/>
  <c r="H47" i="5"/>
  <c r="J61" i="5"/>
  <c r="H61" i="5"/>
  <c r="J29" i="4"/>
  <c r="H29" i="4"/>
  <c r="J28" i="4"/>
  <c r="H28" i="4"/>
  <c r="J27" i="4"/>
  <c r="H27" i="4"/>
  <c r="J31" i="4"/>
  <c r="H31" i="4"/>
  <c r="J30" i="4"/>
  <c r="H30" i="4"/>
  <c r="J58" i="3"/>
  <c r="H58" i="3"/>
  <c r="J57" i="3"/>
  <c r="H57" i="3"/>
  <c r="J56" i="3"/>
  <c r="H56" i="3"/>
  <c r="J55" i="3"/>
  <c r="H55" i="3"/>
  <c r="J54" i="3"/>
  <c r="H54" i="3"/>
  <c r="J27" i="3"/>
  <c r="H27" i="3"/>
  <c r="J26" i="3"/>
  <c r="H26" i="3"/>
  <c r="J25" i="3"/>
  <c r="H25" i="3"/>
  <c r="J24" i="3"/>
  <c r="H24" i="3"/>
  <c r="J23" i="3"/>
  <c r="H23" i="3"/>
  <c r="J58" i="2"/>
  <c r="H58" i="2"/>
  <c r="J57" i="2"/>
  <c r="H57" i="2"/>
  <c r="J56" i="2"/>
  <c r="H56" i="2"/>
  <c r="J55" i="2"/>
  <c r="H55" i="2"/>
  <c r="J54" i="2"/>
  <c r="H54" i="2"/>
  <c r="J28" i="2"/>
  <c r="H28" i="2"/>
  <c r="J27" i="2"/>
  <c r="H27" i="2"/>
  <c r="J26" i="2"/>
  <c r="H26" i="2"/>
  <c r="J25" i="2"/>
  <c r="H25" i="2"/>
  <c r="J24" i="2"/>
  <c r="H24" i="2"/>
  <c r="J16" i="4"/>
  <c r="H16" i="4"/>
  <c r="J18" i="4"/>
  <c r="H18" i="4"/>
  <c r="J64" i="3"/>
  <c r="H64" i="3"/>
  <c r="J62" i="3"/>
  <c r="H62" i="3"/>
  <c r="J61" i="3"/>
  <c r="H61" i="3"/>
  <c r="J60" i="3"/>
  <c r="H60" i="3"/>
  <c r="J59" i="3"/>
  <c r="H59" i="3"/>
  <c r="J53" i="3"/>
  <c r="H53" i="3"/>
  <c r="J52" i="3"/>
  <c r="H52" i="3"/>
  <c r="J28" i="3"/>
  <c r="H28" i="3"/>
  <c r="J22" i="3"/>
  <c r="H22" i="3"/>
  <c r="J21" i="3"/>
  <c r="H21" i="3"/>
  <c r="J20" i="3"/>
  <c r="H20" i="3"/>
  <c r="J19" i="3"/>
  <c r="H19" i="3"/>
  <c r="J17" i="3"/>
  <c r="H13" i="3"/>
  <c r="J16" i="3"/>
  <c r="H15" i="3"/>
  <c r="J15" i="3"/>
  <c r="H12" i="3"/>
  <c r="J14" i="3"/>
  <c r="H17" i="3"/>
  <c r="J13" i="3"/>
  <c r="H16" i="3"/>
  <c r="J12" i="3"/>
  <c r="H14" i="3"/>
  <c r="J53" i="2"/>
  <c r="H53" i="2"/>
  <c r="J52" i="2"/>
  <c r="H52" i="2"/>
  <c r="J51" i="2"/>
  <c r="H51" i="2"/>
  <c r="J50" i="2"/>
  <c r="H50" i="2"/>
  <c r="J49" i="2"/>
  <c r="H49" i="2"/>
  <c r="J45" i="2"/>
  <c r="H45" i="2"/>
  <c r="J44" i="2"/>
  <c r="H44" i="2"/>
  <c r="J43" i="2"/>
  <c r="H43" i="2"/>
  <c r="J42" i="2"/>
  <c r="H42" i="2"/>
  <c r="J59" i="2"/>
  <c r="H59" i="2"/>
  <c r="J48" i="2"/>
  <c r="H48" i="2"/>
  <c r="J47" i="2"/>
  <c r="H47" i="2"/>
  <c r="J46" i="2"/>
  <c r="H46" i="2"/>
  <c r="J61" i="2"/>
  <c r="H61" i="2"/>
  <c r="J60" i="2"/>
  <c r="H60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34" i="2"/>
  <c r="H34" i="2"/>
  <c r="J32" i="2"/>
  <c r="H32" i="2"/>
  <c r="J31" i="2"/>
  <c r="H31" i="2"/>
  <c r="J30" i="2"/>
  <c r="H30" i="2"/>
  <c r="J29" i="2"/>
  <c r="H29" i="2"/>
  <c r="H35" i="2"/>
  <c r="J35" i="2"/>
  <c r="J59" i="6"/>
  <c r="H59" i="6"/>
  <c r="J49" i="6"/>
  <c r="H49" i="6"/>
  <c r="J54" i="6"/>
  <c r="H54" i="6"/>
  <c r="J47" i="6"/>
  <c r="H47" i="6"/>
  <c r="J64" i="6"/>
  <c r="H64" i="6"/>
  <c r="E13" i="11"/>
  <c r="E11" i="11"/>
  <c r="E12" i="11"/>
  <c r="E14" i="11"/>
  <c r="E15" i="11"/>
  <c r="E16" i="11"/>
  <c r="E27" i="11"/>
  <c r="E22" i="11"/>
  <c r="E25" i="11"/>
  <c r="E29" i="11"/>
  <c r="E24" i="11"/>
  <c r="E21" i="11"/>
  <c r="F11" i="10"/>
  <c r="H11" i="10"/>
  <c r="J11" i="10"/>
  <c r="F12" i="10"/>
  <c r="H12" i="10"/>
  <c r="J12" i="10"/>
  <c r="F28" i="10"/>
  <c r="H28" i="10"/>
  <c r="J28" i="10"/>
  <c r="F29" i="10"/>
  <c r="H29" i="10"/>
  <c r="J29" i="10"/>
  <c r="F30" i="10"/>
  <c r="H30" i="10"/>
  <c r="J30" i="10"/>
  <c r="F33" i="10"/>
  <c r="H33" i="10"/>
  <c r="J33" i="10"/>
  <c r="F34" i="10"/>
  <c r="H34" i="10"/>
  <c r="J34" i="10"/>
  <c r="F35" i="10"/>
  <c r="H35" i="10"/>
  <c r="J35" i="10"/>
  <c r="F41" i="10"/>
  <c r="H41" i="10"/>
  <c r="J41" i="10"/>
  <c r="F43" i="10"/>
  <c r="H43" i="10"/>
  <c r="J43" i="10"/>
  <c r="F44" i="10"/>
  <c r="H44" i="10"/>
  <c r="J44" i="10"/>
  <c r="F42" i="10"/>
  <c r="H42" i="10"/>
  <c r="J42" i="10"/>
  <c r="F59" i="10"/>
  <c r="H59" i="10"/>
  <c r="J59" i="10"/>
  <c r="F60" i="10"/>
  <c r="H60" i="10"/>
  <c r="J60" i="10"/>
  <c r="F61" i="10"/>
  <c r="H61" i="10"/>
  <c r="J61" i="10"/>
  <c r="F62" i="10"/>
  <c r="H62" i="10"/>
  <c r="J62" i="10"/>
  <c r="F63" i="10"/>
  <c r="H63" i="10"/>
  <c r="J63" i="10"/>
  <c r="F64" i="10"/>
  <c r="H64" i="10"/>
  <c r="J64" i="10"/>
  <c r="F65" i="10"/>
  <c r="H65" i="10"/>
  <c r="J65" i="10"/>
  <c r="F11" i="9"/>
  <c r="H11" i="9"/>
  <c r="J11" i="9"/>
  <c r="F30" i="9"/>
  <c r="H30" i="9"/>
  <c r="J30" i="9"/>
  <c r="F31" i="9"/>
  <c r="H31" i="9"/>
  <c r="J31" i="9"/>
  <c r="F32" i="9"/>
  <c r="H32" i="9"/>
  <c r="J32" i="9"/>
  <c r="F33" i="9"/>
  <c r="H33" i="9"/>
  <c r="J33" i="9"/>
  <c r="F34" i="9"/>
  <c r="H34" i="9"/>
  <c r="J34" i="9"/>
  <c r="F35" i="9"/>
  <c r="H35" i="9"/>
  <c r="J35" i="9"/>
  <c r="H41" i="9"/>
  <c r="J41" i="9"/>
  <c r="H42" i="9"/>
  <c r="J42" i="9"/>
  <c r="H52" i="9"/>
  <c r="J52" i="9"/>
  <c r="H53" i="9"/>
  <c r="J53" i="9"/>
  <c r="H54" i="9"/>
  <c r="J54" i="9"/>
  <c r="H55" i="9"/>
  <c r="J55" i="9"/>
  <c r="H60" i="9"/>
  <c r="J60" i="9"/>
  <c r="H61" i="9"/>
  <c r="J61" i="9"/>
  <c r="H62" i="9"/>
  <c r="J62" i="9"/>
  <c r="H63" i="9"/>
  <c r="J63" i="9"/>
  <c r="H64" i="9"/>
  <c r="J64" i="9"/>
  <c r="H65" i="9"/>
  <c r="J65" i="9"/>
  <c r="H11" i="8"/>
  <c r="J11" i="8"/>
  <c r="H14" i="8"/>
  <c r="J14" i="8"/>
  <c r="H13" i="8"/>
  <c r="J13" i="8"/>
  <c r="H12" i="8"/>
  <c r="J12" i="8"/>
  <c r="H32" i="8"/>
  <c r="J32" i="8"/>
  <c r="H33" i="8"/>
  <c r="J33" i="8"/>
  <c r="H34" i="8"/>
  <c r="J34" i="8"/>
  <c r="H35" i="8"/>
  <c r="J35" i="8"/>
  <c r="H44" i="8"/>
  <c r="J44" i="8"/>
  <c r="H42" i="8"/>
  <c r="J42" i="8"/>
  <c r="H51" i="8"/>
  <c r="J51" i="8"/>
  <c r="H45" i="8"/>
  <c r="J45" i="8"/>
  <c r="H48" i="8"/>
  <c r="J48" i="8"/>
  <c r="H50" i="8"/>
  <c r="J50" i="8"/>
  <c r="H49" i="8"/>
  <c r="J49" i="8"/>
  <c r="H43" i="8"/>
  <c r="J43" i="8"/>
  <c r="H41" i="8"/>
  <c r="J41" i="8"/>
  <c r="H46" i="8"/>
  <c r="J46" i="8"/>
  <c r="H47" i="8"/>
  <c r="J47" i="8"/>
  <c r="H65" i="8"/>
  <c r="J65" i="8"/>
  <c r="H16" i="7"/>
  <c r="J16" i="7"/>
  <c r="H13" i="7"/>
  <c r="J13" i="7"/>
  <c r="H14" i="7"/>
  <c r="J14" i="7"/>
  <c r="H11" i="7"/>
  <c r="J11" i="7"/>
  <c r="H17" i="7"/>
  <c r="J17" i="7"/>
  <c r="H12" i="7"/>
  <c r="J12" i="7"/>
  <c r="H15" i="7"/>
  <c r="J15" i="7"/>
  <c r="H30" i="7"/>
  <c r="J30" i="7"/>
  <c r="H31" i="7"/>
  <c r="J31" i="7"/>
  <c r="H32" i="7"/>
  <c r="J32" i="7"/>
  <c r="H33" i="7"/>
  <c r="J33" i="7"/>
  <c r="H34" i="7"/>
  <c r="J34" i="7"/>
  <c r="H35" i="7"/>
  <c r="J35" i="7"/>
  <c r="H43" i="7"/>
  <c r="J43" i="7"/>
  <c r="H45" i="7"/>
  <c r="J45" i="7"/>
  <c r="H47" i="7"/>
  <c r="J47" i="7"/>
  <c r="H46" i="7"/>
  <c r="J46" i="7"/>
  <c r="H41" i="7"/>
  <c r="J41" i="7"/>
  <c r="H44" i="7"/>
  <c r="J44" i="7"/>
  <c r="H42" i="7"/>
  <c r="J42" i="7"/>
  <c r="H55" i="7"/>
  <c r="J55" i="7"/>
  <c r="H60" i="7"/>
  <c r="J60" i="7"/>
  <c r="H61" i="7"/>
  <c r="J61" i="7"/>
  <c r="H62" i="7"/>
  <c r="J62" i="7"/>
  <c r="H63" i="7"/>
  <c r="J63" i="7"/>
  <c r="H64" i="7"/>
  <c r="J64" i="7"/>
  <c r="H65" i="7"/>
  <c r="J65" i="7"/>
  <c r="H17" i="6"/>
  <c r="J17" i="6"/>
  <c r="H16" i="6"/>
  <c r="J16" i="6"/>
  <c r="H27" i="6"/>
  <c r="J27" i="6"/>
  <c r="H21" i="6"/>
  <c r="J21" i="6"/>
  <c r="H23" i="6"/>
  <c r="J23" i="6"/>
  <c r="H22" i="6"/>
  <c r="J22" i="6"/>
  <c r="H13" i="6"/>
  <c r="J13" i="6"/>
  <c r="H18" i="6"/>
  <c r="J18" i="6"/>
  <c r="H14" i="6"/>
  <c r="J14" i="6"/>
  <c r="H19" i="6"/>
  <c r="J19" i="6"/>
  <c r="H25" i="6"/>
  <c r="J25" i="6"/>
  <c r="H15" i="6"/>
  <c r="J15" i="6"/>
  <c r="H20" i="6"/>
  <c r="J20" i="6"/>
  <c r="H26" i="6"/>
  <c r="J26" i="6"/>
  <c r="H12" i="6"/>
  <c r="J12" i="6"/>
  <c r="H24" i="6"/>
  <c r="J24" i="6"/>
  <c r="H11" i="6"/>
  <c r="J11" i="6"/>
  <c r="H35" i="6"/>
  <c r="J35" i="6"/>
  <c r="H41" i="6"/>
  <c r="J41" i="6"/>
  <c r="H51" i="6"/>
  <c r="J51" i="6"/>
  <c r="H52" i="6"/>
  <c r="J52" i="6"/>
  <c r="H45" i="6"/>
  <c r="J45" i="6"/>
  <c r="H46" i="6"/>
  <c r="J46" i="6"/>
  <c r="H53" i="6"/>
  <c r="J53" i="6"/>
  <c r="H43" i="6"/>
  <c r="J43" i="6"/>
  <c r="H42" i="6"/>
  <c r="J42" i="6"/>
  <c r="H50" i="6"/>
  <c r="J50" i="6"/>
  <c r="H44" i="6"/>
  <c r="J44" i="6"/>
  <c r="H48" i="6"/>
  <c r="J48" i="6"/>
  <c r="H60" i="6"/>
  <c r="J60" i="6"/>
  <c r="H63" i="6"/>
  <c r="J63" i="6"/>
  <c r="H65" i="6"/>
  <c r="J65" i="6"/>
  <c r="H15" i="5"/>
  <c r="J15" i="5"/>
  <c r="H23" i="5"/>
  <c r="J23" i="5"/>
  <c r="H28" i="5"/>
  <c r="J28" i="5"/>
  <c r="H19" i="5"/>
  <c r="J19" i="5"/>
  <c r="H32" i="5"/>
  <c r="J32" i="5"/>
  <c r="H11" i="5"/>
  <c r="J11" i="5"/>
  <c r="H21" i="5"/>
  <c r="J21" i="5"/>
  <c r="H12" i="5"/>
  <c r="J12" i="5"/>
  <c r="H26" i="5"/>
  <c r="J26" i="5"/>
  <c r="H24" i="5"/>
  <c r="J24" i="5"/>
  <c r="H18" i="5"/>
  <c r="J18" i="5"/>
  <c r="H13" i="5"/>
  <c r="J13" i="5"/>
  <c r="H29" i="5"/>
  <c r="J29" i="5"/>
  <c r="H33" i="5"/>
  <c r="J33" i="5"/>
  <c r="H30" i="5"/>
  <c r="J30" i="5"/>
  <c r="H20" i="5"/>
  <c r="J20" i="5"/>
  <c r="H31" i="5"/>
  <c r="J31" i="5"/>
  <c r="H25" i="5"/>
  <c r="J25" i="5"/>
  <c r="H34" i="5"/>
  <c r="J34" i="5"/>
  <c r="H17" i="5"/>
  <c r="J17" i="5"/>
  <c r="H16" i="5"/>
  <c r="J16" i="5"/>
  <c r="H22" i="5"/>
  <c r="J22" i="5"/>
  <c r="H27" i="5"/>
  <c r="H14" i="5"/>
  <c r="H35" i="5"/>
  <c r="H55" i="5"/>
  <c r="J55" i="5"/>
  <c r="H58" i="5"/>
  <c r="J58" i="5"/>
  <c r="H59" i="5"/>
  <c r="J59" i="5"/>
  <c r="H52" i="5"/>
  <c r="J52" i="5"/>
  <c r="H42" i="5"/>
  <c r="J42" i="5"/>
  <c r="H48" i="5"/>
  <c r="J48" i="5"/>
  <c r="H53" i="5"/>
  <c r="J53" i="5"/>
  <c r="H41" i="5"/>
  <c r="J41" i="5"/>
  <c r="H46" i="5"/>
  <c r="J46" i="5"/>
  <c r="H54" i="5"/>
  <c r="J54" i="5"/>
  <c r="H43" i="5"/>
  <c r="J43" i="5"/>
  <c r="H44" i="5"/>
  <c r="J44" i="5"/>
  <c r="H49" i="5"/>
  <c r="J49" i="5"/>
  <c r="H57" i="5"/>
  <c r="J57" i="5"/>
  <c r="H51" i="5"/>
  <c r="J51" i="5"/>
  <c r="H50" i="5"/>
  <c r="J50" i="5"/>
  <c r="H45" i="5"/>
  <c r="J45" i="5"/>
  <c r="H56" i="5"/>
  <c r="J56" i="5"/>
  <c r="H64" i="5"/>
  <c r="J64" i="5"/>
  <c r="H66" i="5"/>
  <c r="J66" i="5"/>
  <c r="H13" i="4"/>
  <c r="J13" i="4"/>
  <c r="H12" i="4"/>
  <c r="J12" i="4"/>
  <c r="H21" i="4"/>
  <c r="J21" i="4"/>
  <c r="H19" i="4"/>
  <c r="J19" i="4"/>
  <c r="H22" i="4"/>
  <c r="J22" i="4"/>
  <c r="H20" i="4"/>
  <c r="J20" i="4"/>
  <c r="H24" i="4"/>
  <c r="J24" i="4"/>
  <c r="H17" i="4"/>
  <c r="J17" i="4"/>
  <c r="H25" i="4"/>
  <c r="J25" i="4"/>
  <c r="H11" i="4"/>
  <c r="J11" i="4"/>
  <c r="H15" i="4"/>
  <c r="J15" i="4"/>
  <c r="H23" i="4"/>
  <c r="J23" i="4"/>
  <c r="H14" i="4"/>
  <c r="J14" i="4"/>
  <c r="H26" i="4"/>
  <c r="J26" i="4"/>
  <c r="H32" i="4"/>
  <c r="J32" i="4"/>
  <c r="H34" i="4"/>
  <c r="J34" i="4"/>
  <c r="H35" i="4"/>
  <c r="J35" i="4"/>
  <c r="H57" i="4"/>
  <c r="J57" i="4"/>
  <c r="H53" i="4"/>
  <c r="J53" i="4"/>
  <c r="H60" i="4"/>
  <c r="J60" i="4"/>
  <c r="H50" i="4"/>
  <c r="J50" i="4"/>
  <c r="H61" i="4"/>
  <c r="J61" i="4"/>
  <c r="H43" i="4"/>
  <c r="J43" i="4"/>
  <c r="H56" i="4"/>
  <c r="J56" i="4"/>
  <c r="H46" i="4"/>
  <c r="J46" i="4"/>
  <c r="H42" i="4"/>
  <c r="J42" i="4"/>
  <c r="H62" i="4"/>
  <c r="J62" i="4"/>
  <c r="H58" i="4"/>
  <c r="J58" i="4"/>
  <c r="H52" i="4"/>
  <c r="J52" i="4"/>
  <c r="H49" i="4"/>
  <c r="J49" i="4"/>
  <c r="H54" i="4"/>
  <c r="J54" i="4"/>
  <c r="H48" i="4"/>
  <c r="J48" i="4"/>
  <c r="H55" i="4"/>
  <c r="J55" i="4"/>
  <c r="H59" i="4"/>
  <c r="J59" i="4"/>
  <c r="H44" i="4"/>
  <c r="J44" i="4"/>
  <c r="H45" i="4"/>
  <c r="J45" i="4"/>
  <c r="H51" i="4"/>
  <c r="J51" i="4"/>
  <c r="H63" i="4"/>
  <c r="J63" i="4"/>
  <c r="H41" i="4"/>
  <c r="J41" i="4"/>
  <c r="H47" i="4"/>
  <c r="J47" i="4"/>
  <c r="H65" i="4"/>
  <c r="J65" i="4"/>
  <c r="H11" i="3"/>
  <c r="J11" i="3"/>
  <c r="H18" i="3"/>
  <c r="J18" i="3"/>
  <c r="H29" i="3"/>
  <c r="J29" i="3"/>
  <c r="H30" i="3"/>
  <c r="J30" i="3"/>
  <c r="H31" i="3"/>
  <c r="J31" i="3"/>
  <c r="H33" i="3"/>
  <c r="J33" i="3"/>
  <c r="H34" i="3"/>
  <c r="J34" i="3"/>
  <c r="H35" i="3"/>
  <c r="J35" i="3"/>
  <c r="H46" i="3"/>
  <c r="J41" i="3"/>
  <c r="H42" i="3"/>
  <c r="J42" i="3"/>
  <c r="H47" i="3"/>
  <c r="J43" i="3"/>
  <c r="H44" i="3"/>
  <c r="J44" i="3"/>
  <c r="H43" i="3"/>
  <c r="J45" i="3"/>
  <c r="H50" i="3"/>
  <c r="J46" i="3"/>
  <c r="H48" i="3"/>
  <c r="J47" i="3"/>
  <c r="H41" i="3"/>
  <c r="J48" i="3"/>
  <c r="H45" i="3"/>
  <c r="J49" i="3"/>
  <c r="H51" i="3"/>
  <c r="J50" i="3"/>
  <c r="H49" i="3"/>
  <c r="J51" i="3"/>
  <c r="H65" i="3"/>
  <c r="J65" i="3"/>
  <c r="H11" i="2"/>
  <c r="J11" i="2"/>
  <c r="H12" i="2"/>
  <c r="J12" i="2"/>
  <c r="H13" i="2"/>
  <c r="J13" i="2"/>
  <c r="H14" i="2"/>
  <c r="J14" i="2"/>
  <c r="H22" i="2"/>
  <c r="J22" i="2"/>
  <c r="H23" i="2"/>
  <c r="J23" i="2"/>
  <c r="H41" i="2"/>
  <c r="J41" i="2"/>
  <c r="H62" i="2"/>
  <c r="J62" i="2"/>
  <c r="H64" i="2"/>
  <c r="J64" i="2"/>
  <c r="H65" i="2"/>
  <c r="J65" i="2"/>
  <c r="D22" i="1"/>
  <c r="C22" i="1"/>
  <c r="B22" i="1"/>
  <c r="A22" i="1"/>
  <c r="C111" i="1"/>
  <c r="C113" i="1"/>
  <c r="D111" i="1"/>
  <c r="D113" i="1"/>
  <c r="E111" i="1"/>
  <c r="E113" i="1"/>
  <c r="B112" i="1"/>
  <c r="A113" i="1"/>
  <c r="C112" i="1"/>
  <c r="A112" i="1"/>
  <c r="D112" i="1"/>
  <c r="A111" i="1"/>
  <c r="E112" i="1"/>
  <c r="B111" i="1"/>
  <c r="B113" i="1"/>
  <c r="C88" i="1"/>
  <c r="D88" i="1"/>
  <c r="C89" i="1"/>
  <c r="B89" i="1"/>
  <c r="B88" i="1"/>
  <c r="B87" i="1"/>
  <c r="D89" i="1"/>
  <c r="D87" i="1"/>
  <c r="C87" i="1"/>
  <c r="A89" i="1"/>
  <c r="A88" i="1"/>
  <c r="A87" i="1"/>
  <c r="D75" i="1"/>
  <c r="B76" i="1"/>
  <c r="A77" i="1"/>
  <c r="C75" i="1"/>
  <c r="C76" i="1"/>
  <c r="A76" i="1"/>
  <c r="B75" i="1"/>
  <c r="D77" i="1"/>
  <c r="D76" i="1"/>
  <c r="A75" i="1"/>
  <c r="B77" i="1"/>
  <c r="C77" i="1"/>
  <c r="C81" i="1"/>
  <c r="D81" i="1"/>
  <c r="B82" i="1"/>
  <c r="A83" i="1"/>
  <c r="C82" i="1"/>
  <c r="A82" i="1"/>
  <c r="D83" i="1"/>
  <c r="D82" i="1"/>
  <c r="A81" i="1"/>
  <c r="B81" i="1"/>
  <c r="B83" i="1"/>
  <c r="C83" i="1"/>
  <c r="C70" i="1"/>
  <c r="A70" i="1"/>
  <c r="A69" i="1"/>
  <c r="D70" i="1"/>
  <c r="B70" i="1"/>
  <c r="B69" i="1"/>
  <c r="B71" i="1"/>
  <c r="C69" i="1"/>
  <c r="C71" i="1"/>
  <c r="D69" i="1"/>
  <c r="D71" i="1"/>
  <c r="A71" i="1"/>
  <c r="C64" i="1"/>
  <c r="A64" i="1"/>
  <c r="B63" i="1"/>
  <c r="D64" i="1"/>
  <c r="A63" i="1"/>
  <c r="B65" i="1"/>
  <c r="C63" i="1"/>
  <c r="C65" i="1"/>
  <c r="A65" i="1"/>
  <c r="D63" i="1"/>
  <c r="D65" i="1"/>
  <c r="B64" i="1"/>
  <c r="C99" i="1"/>
  <c r="C101" i="1"/>
  <c r="A99" i="1"/>
  <c r="B99" i="1"/>
  <c r="D99" i="1"/>
  <c r="D101" i="1"/>
  <c r="B100" i="1"/>
  <c r="C100" i="1"/>
  <c r="A101" i="1"/>
  <c r="D100" i="1"/>
  <c r="A100" i="1"/>
  <c r="B101" i="1"/>
  <c r="D52" i="1"/>
  <c r="A51" i="1"/>
  <c r="B51" i="1"/>
  <c r="B53" i="1"/>
  <c r="C52" i="1"/>
  <c r="C51" i="1"/>
  <c r="C53" i="1"/>
  <c r="D51" i="1"/>
  <c r="D53" i="1"/>
  <c r="A52" i="1"/>
  <c r="B52" i="1"/>
  <c r="A53" i="1"/>
  <c r="E93" i="1"/>
  <c r="E95" i="1"/>
  <c r="B94" i="1"/>
  <c r="A95" i="1"/>
  <c r="C94" i="1"/>
  <c r="A94" i="1"/>
  <c r="D94" i="1"/>
  <c r="A93" i="1"/>
  <c r="E94" i="1"/>
  <c r="B93" i="1"/>
  <c r="B95" i="1"/>
  <c r="C93" i="1"/>
  <c r="C95" i="1"/>
  <c r="D93" i="1"/>
  <c r="D95" i="1"/>
  <c r="D46" i="1"/>
  <c r="B45" i="1"/>
  <c r="B47" i="1"/>
  <c r="A47" i="1"/>
  <c r="A46" i="1"/>
  <c r="C45" i="1"/>
  <c r="C47" i="1"/>
  <c r="D45" i="1"/>
  <c r="D47" i="1"/>
  <c r="B46" i="1"/>
  <c r="C46" i="1"/>
  <c r="A45" i="1"/>
  <c r="B34" i="1"/>
  <c r="D34" i="1"/>
  <c r="A33" i="1"/>
  <c r="C35" i="1"/>
  <c r="C34" i="1"/>
  <c r="C33" i="1"/>
  <c r="B33" i="1"/>
  <c r="B35" i="1"/>
  <c r="D33" i="1"/>
  <c r="D35" i="1"/>
  <c r="A35" i="1"/>
  <c r="A34" i="1"/>
  <c r="A29" i="1"/>
  <c r="C27" i="1"/>
  <c r="B27" i="1"/>
  <c r="A27" i="1"/>
  <c r="D28" i="1"/>
  <c r="C29" i="1"/>
  <c r="D29" i="1"/>
  <c r="B29" i="1"/>
  <c r="A28" i="1"/>
  <c r="C28" i="1"/>
  <c r="D27" i="1"/>
  <c r="B28" i="1"/>
  <c r="D21" i="1"/>
  <c r="B21" i="1"/>
  <c r="D23" i="1"/>
  <c r="A21" i="1"/>
  <c r="C23" i="1"/>
  <c r="A23" i="1"/>
  <c r="C21" i="1"/>
  <c r="B23" i="1"/>
  <c r="C40" i="1"/>
  <c r="A40" i="1"/>
  <c r="B41" i="1"/>
  <c r="D40" i="1"/>
  <c r="A39" i="1"/>
  <c r="B39" i="1"/>
  <c r="C39" i="1"/>
  <c r="C41" i="1"/>
  <c r="B40" i="1"/>
  <c r="D39" i="1"/>
  <c r="D41" i="1"/>
  <c r="A41" i="1"/>
  <c r="D9" i="1"/>
  <c r="D10" i="1"/>
  <c r="D58" i="1"/>
  <c r="A57" i="1"/>
  <c r="B57" i="1"/>
  <c r="B59" i="1"/>
  <c r="C57" i="1"/>
  <c r="C59" i="1"/>
  <c r="D57" i="1"/>
  <c r="D59" i="1"/>
  <c r="B58" i="1"/>
  <c r="A59" i="1"/>
  <c r="C58" i="1"/>
  <c r="A58" i="1"/>
  <c r="E106" i="1"/>
  <c r="A107" i="1"/>
  <c r="B105" i="1"/>
  <c r="B107" i="1"/>
  <c r="A106" i="1"/>
  <c r="C105" i="1"/>
  <c r="C107" i="1"/>
  <c r="A105" i="1"/>
  <c r="D105" i="1"/>
  <c r="E105" i="1"/>
  <c r="E107" i="1"/>
  <c r="B106" i="1"/>
  <c r="C106" i="1"/>
  <c r="D106" i="1"/>
  <c r="D107" i="1"/>
  <c r="L15" i="14"/>
  <c r="D17" i="1"/>
  <c r="A16" i="1"/>
  <c r="C17" i="1"/>
  <c r="B17" i="1"/>
  <c r="D15" i="1"/>
  <c r="A17" i="1"/>
  <c r="C15" i="1"/>
  <c r="B15" i="1"/>
  <c r="D16" i="1"/>
  <c r="A15" i="1"/>
  <c r="C16" i="1"/>
  <c r="B16" i="1"/>
  <c r="C32" i="14"/>
  <c r="J33" i="14"/>
  <c r="C33" i="14"/>
  <c r="D33" i="14"/>
  <c r="H31" i="14"/>
  <c r="E32" i="14"/>
  <c r="F32" i="14"/>
  <c r="E33" i="14"/>
  <c r="B33" i="14"/>
  <c r="J31" i="14"/>
  <c r="F33" i="14"/>
  <c r="K31" i="14"/>
  <c r="H32" i="14"/>
  <c r="D31" i="14"/>
  <c r="E31" i="14"/>
  <c r="G32" i="14"/>
  <c r="C31" i="14"/>
  <c r="C34" i="14"/>
  <c r="G33" i="14"/>
  <c r="H33" i="14"/>
  <c r="B31" i="14"/>
  <c r="I32" i="14"/>
  <c r="J32" i="14"/>
  <c r="I33" i="14"/>
  <c r="F31" i="14"/>
  <c r="K32" i="14"/>
  <c r="G31" i="14"/>
  <c r="D32" i="14"/>
  <c r="K33" i="14"/>
  <c r="B32" i="14"/>
  <c r="B34" i="14"/>
  <c r="I31" i="14"/>
  <c r="L16" i="14"/>
  <c r="L17" i="14"/>
  <c r="L18" i="14"/>
  <c r="G34" i="14"/>
  <c r="L31" i="14"/>
  <c r="I34" i="14"/>
  <c r="E34" i="14"/>
  <c r="D34" i="14"/>
  <c r="L32" i="14"/>
  <c r="H34" i="14"/>
  <c r="K34" i="14"/>
  <c r="F34" i="14"/>
  <c r="J34" i="14"/>
  <c r="L33" i="14"/>
  <c r="L19" i="14"/>
  <c r="L20" i="14"/>
  <c r="L34" i="14"/>
  <c r="L21" i="14"/>
  <c r="L22" i="14"/>
  <c r="L23" i="14"/>
  <c r="L25" i="14"/>
  <c r="L24" i="14"/>
  <c r="B27" i="14"/>
  <c r="L27" i="14"/>
</calcChain>
</file>

<file path=xl/sharedStrings.xml><?xml version="1.0" encoding="utf-8"?>
<sst xmlns="http://schemas.openxmlformats.org/spreadsheetml/2006/main" count="1222" uniqueCount="416">
  <si>
    <t>BRONZE</t>
  </si>
  <si>
    <t>ARGENT</t>
  </si>
  <si>
    <t>OR</t>
  </si>
  <si>
    <t>CLT</t>
  </si>
  <si>
    <t>TEMPS1</t>
  </si>
  <si>
    <t>Naiss</t>
  </si>
  <si>
    <t>PRENOM</t>
  </si>
  <si>
    <t>NOM</t>
  </si>
  <si>
    <t>CLUB</t>
  </si>
  <si>
    <t>41 ans et + G</t>
  </si>
  <si>
    <t>CATEGORIE:</t>
  </si>
  <si>
    <t>41 ans et + F</t>
  </si>
  <si>
    <t>31-40 ans G</t>
  </si>
  <si>
    <t>31-40 ans F</t>
  </si>
  <si>
    <t>20-30 ans G</t>
  </si>
  <si>
    <t>20-30 ans F</t>
  </si>
  <si>
    <t>17-18-19 ans G</t>
  </si>
  <si>
    <t>17-18-19 ans F</t>
  </si>
  <si>
    <t>15-16ans G</t>
  </si>
  <si>
    <t>15-16ans F</t>
  </si>
  <si>
    <t>13-14 ans G</t>
  </si>
  <si>
    <t>13-14 ans F</t>
  </si>
  <si>
    <t>11-12 ans G</t>
  </si>
  <si>
    <t>11-12 ans F</t>
  </si>
  <si>
    <t>9-10 ans G</t>
  </si>
  <si>
    <t>9-10 ans F</t>
  </si>
  <si>
    <t>7-8 ans G</t>
  </si>
  <si>
    <t>CLT1</t>
  </si>
  <si>
    <t>7-8 ans F</t>
  </si>
  <si>
    <t>Mathis</t>
  </si>
  <si>
    <t>FOURCADE MARTINS</t>
  </si>
  <si>
    <t>LeNAUTILE</t>
  </si>
  <si>
    <t>ACPA</t>
  </si>
  <si>
    <t>Eden</t>
  </si>
  <si>
    <t>BOUYOUSFI</t>
  </si>
  <si>
    <t>TEMPS3</t>
  </si>
  <si>
    <t>TEMPS2</t>
  </si>
  <si>
    <t>200NL</t>
  </si>
  <si>
    <t>100 4 N</t>
  </si>
  <si>
    <t>Sauvetage Individuel</t>
  </si>
  <si>
    <t>GARCON</t>
  </si>
  <si>
    <t>REYNAUD</t>
  </si>
  <si>
    <t>MASSON</t>
  </si>
  <si>
    <t xml:space="preserve">MARTINEZ </t>
  </si>
  <si>
    <t>JSI</t>
  </si>
  <si>
    <t>Alyssa</t>
  </si>
  <si>
    <t>DJELLOUD</t>
  </si>
  <si>
    <t>Manon</t>
  </si>
  <si>
    <t>FILLE</t>
  </si>
  <si>
    <t>7-8 ans</t>
  </si>
  <si>
    <t xml:space="preserve">RESULTATS </t>
  </si>
  <si>
    <t>AQUAGARON BRIGNAIS</t>
  </si>
  <si>
    <t>UFOLEP</t>
  </si>
  <si>
    <t>SAUVETAGE</t>
  </si>
  <si>
    <t>Jessim</t>
  </si>
  <si>
    <t>GAC</t>
  </si>
  <si>
    <t>ALSPN</t>
  </si>
  <si>
    <t>Adrien</t>
  </si>
  <si>
    <t>PERACHE</t>
  </si>
  <si>
    <t>Danil</t>
  </si>
  <si>
    <t>MICHINE</t>
  </si>
  <si>
    <t>ASLGC</t>
  </si>
  <si>
    <t>Roman</t>
  </si>
  <si>
    <t>GROS</t>
  </si>
  <si>
    <t>FEYZIN</t>
  </si>
  <si>
    <t>ALCSL</t>
  </si>
  <si>
    <t>Lola</t>
  </si>
  <si>
    <t>Laure</t>
  </si>
  <si>
    <t>FERREIRA</t>
  </si>
  <si>
    <t>Agathe</t>
  </si>
  <si>
    <t>Lou</t>
  </si>
  <si>
    <t>9-10 ans</t>
  </si>
  <si>
    <t>Tom</t>
  </si>
  <si>
    <t>TRUSCELLO</t>
  </si>
  <si>
    <t>Lucas</t>
  </si>
  <si>
    <t>ROESCH</t>
  </si>
  <si>
    <t>Arthur</t>
  </si>
  <si>
    <t>QUINTANA</t>
  </si>
  <si>
    <t>Gabin</t>
  </si>
  <si>
    <t>Abdallah</t>
  </si>
  <si>
    <t>OUARAS</t>
  </si>
  <si>
    <t>Evan</t>
  </si>
  <si>
    <t>ORQUIN</t>
  </si>
  <si>
    <t>Yassine</t>
  </si>
  <si>
    <t>NAIT IDIR</t>
  </si>
  <si>
    <t>Ariel</t>
  </si>
  <si>
    <t>GIORGI</t>
  </si>
  <si>
    <t>CASCOL</t>
  </si>
  <si>
    <t>Mathieu</t>
  </si>
  <si>
    <t>CLEMENT</t>
  </si>
  <si>
    <t>Ylies</t>
  </si>
  <si>
    <t>CHERAD</t>
  </si>
  <si>
    <t>Thibault</t>
  </si>
  <si>
    <t>BOURNEZ</t>
  </si>
  <si>
    <t>Ilian</t>
  </si>
  <si>
    <t>BOUDOUMA</t>
  </si>
  <si>
    <t>Mohammed</t>
  </si>
  <si>
    <t>BESBAS</t>
  </si>
  <si>
    <t>Yanis</t>
  </si>
  <si>
    <t>BERTRAND</t>
  </si>
  <si>
    <t>BEN MOUSSA</t>
  </si>
  <si>
    <t>Myriam</t>
  </si>
  <si>
    <t>WINTERHOLER</t>
  </si>
  <si>
    <t>Alix</t>
  </si>
  <si>
    <t>Clémence</t>
  </si>
  <si>
    <t>RICHARD</t>
  </si>
  <si>
    <t>Léonie</t>
  </si>
  <si>
    <t>PAPILLON</t>
  </si>
  <si>
    <t>Lyna</t>
  </si>
  <si>
    <t>MEKHARBECHE</t>
  </si>
  <si>
    <t>Sara</t>
  </si>
  <si>
    <t>HASIC</t>
  </si>
  <si>
    <t>Eline</t>
  </si>
  <si>
    <t>Eva</t>
  </si>
  <si>
    <t>BERT</t>
  </si>
  <si>
    <t>11-12 ans</t>
  </si>
  <si>
    <t>Simeon</t>
  </si>
  <si>
    <t>Teddy</t>
  </si>
  <si>
    <t>WARTELLE</t>
  </si>
  <si>
    <t>Gauthier</t>
  </si>
  <si>
    <t>ROCHE</t>
  </si>
  <si>
    <t>Hugo</t>
  </si>
  <si>
    <t>Valentin</t>
  </si>
  <si>
    <t>PONCET</t>
  </si>
  <si>
    <t>CNEcully</t>
  </si>
  <si>
    <t>Rodrigue</t>
  </si>
  <si>
    <t>Theo</t>
  </si>
  <si>
    <t>LAGARDE-BELVISI</t>
  </si>
  <si>
    <t>Charles</t>
  </si>
  <si>
    <t>JAVELAS</t>
  </si>
  <si>
    <t>Maxime</t>
  </si>
  <si>
    <t>GUET</t>
  </si>
  <si>
    <t>Alexandre</t>
  </si>
  <si>
    <t>FARAUT</t>
  </si>
  <si>
    <t>Adam</t>
  </si>
  <si>
    <t>PRAILLET</t>
  </si>
  <si>
    <t>Tiffanie</t>
  </si>
  <si>
    <t>VARNIER</t>
  </si>
  <si>
    <t>SOUTIF</t>
  </si>
  <si>
    <t>Sheryne</t>
  </si>
  <si>
    <t xml:space="preserve">SOUIDI </t>
  </si>
  <si>
    <t>Eleanor</t>
  </si>
  <si>
    <t>MOUNIER</t>
  </si>
  <si>
    <t>MARTINEZ</t>
  </si>
  <si>
    <t>Tania</t>
  </si>
  <si>
    <t>MAHIEU-GRIMONET</t>
  </si>
  <si>
    <t>LAUDOUX</t>
  </si>
  <si>
    <t>Maissene</t>
  </si>
  <si>
    <t>HAMZA</t>
  </si>
  <si>
    <t>Charlotte</t>
  </si>
  <si>
    <t>FERNANDEZ</t>
  </si>
  <si>
    <t>Lise</t>
  </si>
  <si>
    <t>FERAUD</t>
  </si>
  <si>
    <t>Ludivine</t>
  </si>
  <si>
    <t>EYMOND</t>
  </si>
  <si>
    <t>Elise</t>
  </si>
  <si>
    <t>DUPERRAY</t>
  </si>
  <si>
    <t>COUTURIEUX</t>
  </si>
  <si>
    <t>Roxanne</t>
  </si>
  <si>
    <t>Chloé</t>
  </si>
  <si>
    <t>Anaël</t>
  </si>
  <si>
    <t>Fanny</t>
  </si>
  <si>
    <t>Clt</t>
  </si>
  <si>
    <t>13-14 ans</t>
  </si>
  <si>
    <t>Yacine</t>
  </si>
  <si>
    <t>Antonin</t>
  </si>
  <si>
    <t>Salim</t>
  </si>
  <si>
    <t>KOUIDRI</t>
  </si>
  <si>
    <t>Benjamin</t>
  </si>
  <si>
    <t>Marius</t>
  </si>
  <si>
    <t>GINESTE</t>
  </si>
  <si>
    <t>DIAZ</t>
  </si>
  <si>
    <t>BAILLY</t>
  </si>
  <si>
    <t>Maëlys</t>
  </si>
  <si>
    <t>Flavie</t>
  </si>
  <si>
    <t>FRASCA</t>
  </si>
  <si>
    <t>Julie</t>
  </si>
  <si>
    <t>EBERSOLD</t>
  </si>
  <si>
    <t>Alicia</t>
  </si>
  <si>
    <t>DUSSART RABILLOUD</t>
  </si>
  <si>
    <t>Lina</t>
  </si>
  <si>
    <t>Mila</t>
  </si>
  <si>
    <t>DEVAUX</t>
  </si>
  <si>
    <t>Marie</t>
  </si>
  <si>
    <t>CHAPPARD</t>
  </si>
  <si>
    <t>Marine</t>
  </si>
  <si>
    <t>Elin</t>
  </si>
  <si>
    <t>BARBEROT</t>
  </si>
  <si>
    <t>ARABOLAZA</t>
  </si>
  <si>
    <t>15-16 ans</t>
  </si>
  <si>
    <t>Loris</t>
  </si>
  <si>
    <t>MEGNIGBETO</t>
  </si>
  <si>
    <t>HAYER</t>
  </si>
  <si>
    <t>Bastien</t>
  </si>
  <si>
    <t xml:space="preserve">SOLER </t>
  </si>
  <si>
    <t>Clara</t>
  </si>
  <si>
    <t>LANG</t>
  </si>
  <si>
    <t>17-18-19 ans</t>
  </si>
  <si>
    <t>Axel</t>
  </si>
  <si>
    <t>FODIL</t>
  </si>
  <si>
    <t>Oscar</t>
  </si>
  <si>
    <t>Victor</t>
  </si>
  <si>
    <t>Donia</t>
  </si>
  <si>
    <t>EL HAKOUR</t>
  </si>
  <si>
    <t>Ornella</t>
  </si>
  <si>
    <t>CAPEZZONE</t>
  </si>
  <si>
    <t>20-30 ans</t>
  </si>
  <si>
    <t>31-40 ans</t>
  </si>
  <si>
    <t>Christophe</t>
  </si>
  <si>
    <t xml:space="preserve">BUFFONI   </t>
  </si>
  <si>
    <t>François</t>
  </si>
  <si>
    <t>Caroline</t>
  </si>
  <si>
    <t>41 ans et +</t>
  </si>
  <si>
    <t>NAGEURS</t>
  </si>
  <si>
    <t>CATEGORIE: NON OFFICIEL</t>
  </si>
  <si>
    <t>Relais</t>
  </si>
  <si>
    <t>CATEGORIE: OFFICIEL</t>
  </si>
  <si>
    <t>3 ème RENCONTRE</t>
  </si>
  <si>
    <t>17 -18-19 ans  G</t>
  </si>
  <si>
    <t>17-18-19 ans  F</t>
  </si>
  <si>
    <t>15-16 ans G</t>
  </si>
  <si>
    <t>15-16 ans F</t>
  </si>
  <si>
    <t>Relais sauvetage</t>
  </si>
  <si>
    <t>100x4N</t>
  </si>
  <si>
    <t>15-16 ans  G</t>
  </si>
  <si>
    <t>Individuel</t>
  </si>
  <si>
    <t>13-14  ans G</t>
  </si>
  <si>
    <t>Sauvetage</t>
  </si>
  <si>
    <t>9-10 ans  G</t>
  </si>
  <si>
    <t>CATEGORIES</t>
  </si>
  <si>
    <t>COURSES</t>
  </si>
  <si>
    <t>EPREUVES</t>
  </si>
  <si>
    <t>GARCONS</t>
  </si>
  <si>
    <t>FILLES</t>
  </si>
  <si>
    <t xml:space="preserve">PROGRAMME DE LA RENCONTRE </t>
  </si>
  <si>
    <t>Total</t>
  </si>
  <si>
    <t>TOTAL</t>
  </si>
  <si>
    <t>CNECULLY</t>
  </si>
  <si>
    <t>MEDAILLES</t>
  </si>
  <si>
    <t>41 et + G</t>
  </si>
  <si>
    <t>41 et + F</t>
  </si>
  <si>
    <t>31-40 G</t>
  </si>
  <si>
    <t>31-40 F</t>
  </si>
  <si>
    <t>20-30 G</t>
  </si>
  <si>
    <t>20-30 F</t>
  </si>
  <si>
    <t>17-18-19G</t>
  </si>
  <si>
    <t>17-18-19 F</t>
  </si>
  <si>
    <t>15-16ansG</t>
  </si>
  <si>
    <t>15-16ansF</t>
  </si>
  <si>
    <t>13-14ansG</t>
  </si>
  <si>
    <t>13-14ansF</t>
  </si>
  <si>
    <t>11-12ansG</t>
  </si>
  <si>
    <t>11-12ansF</t>
  </si>
  <si>
    <t>9-10ansG</t>
  </si>
  <si>
    <t>9-10ansF</t>
  </si>
  <si>
    <t>7-8ansG</t>
  </si>
  <si>
    <t>7-8ansF</t>
  </si>
  <si>
    <t>PARTICIPANTS</t>
  </si>
  <si>
    <t>JOURNEE DU 22/01/2023</t>
  </si>
  <si>
    <t xml:space="preserve">RESULTATS ET CLASSEMENTS </t>
  </si>
  <si>
    <t>NATATION</t>
  </si>
  <si>
    <t>UFOLEP DU RHONE</t>
  </si>
  <si>
    <t>PODIUM SAUVETAGE</t>
  </si>
  <si>
    <t>JOURNEE DU 21/01/2024</t>
  </si>
  <si>
    <t>Lauryn</t>
  </si>
  <si>
    <t>ARTHAUD-BERTHET</t>
  </si>
  <si>
    <t>Valentine</t>
  </si>
  <si>
    <t>BACHA</t>
  </si>
  <si>
    <t>MARTINOVIC</t>
  </si>
  <si>
    <t>Lana</t>
  </si>
  <si>
    <t xml:space="preserve">REYNAUD </t>
  </si>
  <si>
    <t>Léna</t>
  </si>
  <si>
    <t xml:space="preserve">TRAN </t>
  </si>
  <si>
    <t>Jenna</t>
  </si>
  <si>
    <t>Lila</t>
  </si>
  <si>
    <t xml:space="preserve">BAILLY </t>
  </si>
  <si>
    <t xml:space="preserve">Julya </t>
  </si>
  <si>
    <t>Sauvetage Individuel - 1004N - Relais association</t>
  </si>
  <si>
    <t>ARBRESLE</t>
  </si>
  <si>
    <t>6x100NL</t>
  </si>
  <si>
    <t>6x1004N</t>
  </si>
  <si>
    <t>15 ans et  + F</t>
  </si>
  <si>
    <t>15 ans et + G</t>
  </si>
  <si>
    <t>DU 21/01/2024</t>
  </si>
  <si>
    <t>GEORGE</t>
  </si>
  <si>
    <t>Chloe</t>
  </si>
  <si>
    <t>PEYRE</t>
  </si>
  <si>
    <t>Faustine</t>
  </si>
  <si>
    <t>BOUDIER</t>
  </si>
  <si>
    <t>Anna</t>
  </si>
  <si>
    <t>MAUXION</t>
  </si>
  <si>
    <t>Suzel</t>
  </si>
  <si>
    <t>Adélie</t>
  </si>
  <si>
    <t>Daphnee</t>
  </si>
  <si>
    <t>CUISINIER</t>
  </si>
  <si>
    <t xml:space="preserve">Louise </t>
  </si>
  <si>
    <t>VIOTTO-AYAT</t>
  </si>
  <si>
    <t>Alaïs</t>
  </si>
  <si>
    <t>BENLAKHDAR</t>
  </si>
  <si>
    <t>Cecile</t>
  </si>
  <si>
    <t>FURBACHER</t>
  </si>
  <si>
    <t>Pérrine</t>
  </si>
  <si>
    <t>CHANTEPIE-THEVENIEAU</t>
  </si>
  <si>
    <t xml:space="preserve">Iris </t>
  </si>
  <si>
    <t>CAUDAL</t>
  </si>
  <si>
    <t xml:space="preserve">Charline </t>
  </si>
  <si>
    <t>ALLIBE</t>
  </si>
  <si>
    <t>TAQUET</t>
  </si>
  <si>
    <t>Océane</t>
  </si>
  <si>
    <t>FAIVRE-VARAMBIER</t>
  </si>
  <si>
    <t>PONS</t>
  </si>
  <si>
    <t>NEDELEC</t>
  </si>
  <si>
    <t>Alexandra</t>
  </si>
  <si>
    <t>GUERRY WONG FOO</t>
  </si>
  <si>
    <t>Leilani</t>
  </si>
  <si>
    <t>ZUCCALLLI</t>
  </si>
  <si>
    <t>RABAHI</t>
  </si>
  <si>
    <t>BUISSON</t>
  </si>
  <si>
    <t>Claire</t>
  </si>
  <si>
    <t>LELONG</t>
  </si>
  <si>
    <t>LEVEILLER</t>
  </si>
  <si>
    <t>Adeline</t>
  </si>
  <si>
    <t>BEREAUX</t>
  </si>
  <si>
    <t>DIOGO</t>
  </si>
  <si>
    <t>Aédan</t>
  </si>
  <si>
    <t>HABIDI</t>
  </si>
  <si>
    <t>Mohamed Ali</t>
  </si>
  <si>
    <t>ZAAFRANE</t>
  </si>
  <si>
    <t>Yousef</t>
  </si>
  <si>
    <t>DIVES</t>
  </si>
  <si>
    <t>Nohan</t>
  </si>
  <si>
    <t>RITTELMEYER RATT</t>
  </si>
  <si>
    <t>Leonard</t>
  </si>
  <si>
    <t>BICHOT</t>
  </si>
  <si>
    <t>Noe</t>
  </si>
  <si>
    <t>Nathan</t>
  </si>
  <si>
    <t xml:space="preserve">GARAH </t>
  </si>
  <si>
    <t>Abdel djallil</t>
  </si>
  <si>
    <t>WIATR</t>
  </si>
  <si>
    <t>Joseph</t>
  </si>
  <si>
    <t>GHACHI</t>
  </si>
  <si>
    <t>Youcef</t>
  </si>
  <si>
    <t>ALTIN</t>
  </si>
  <si>
    <t>Eymen</t>
  </si>
  <si>
    <t>DE LA FERONNIERE</t>
  </si>
  <si>
    <t>Jean</t>
  </si>
  <si>
    <t>MARTINIERE</t>
  </si>
  <si>
    <t>Max</t>
  </si>
  <si>
    <t>NASRI</t>
  </si>
  <si>
    <t>Kaïs</t>
  </si>
  <si>
    <t xml:space="preserve">AYSSAMI </t>
  </si>
  <si>
    <t>Bilal</t>
  </si>
  <si>
    <t>Dell AQUILA</t>
  </si>
  <si>
    <t>MENADI</t>
  </si>
  <si>
    <t>Abdelrahmen</t>
  </si>
  <si>
    <t>ERRABI</t>
  </si>
  <si>
    <t>Anis</t>
  </si>
  <si>
    <t>MARSON</t>
  </si>
  <si>
    <t>BENCHAHDA</t>
  </si>
  <si>
    <t>Riad</t>
  </si>
  <si>
    <t>MOCHET</t>
  </si>
  <si>
    <t>Martin</t>
  </si>
  <si>
    <t>VERNAND</t>
  </si>
  <si>
    <t xml:space="preserve">GAROUACHE </t>
  </si>
  <si>
    <t>SUDOUR</t>
  </si>
  <si>
    <t>Théo</t>
  </si>
  <si>
    <t>Timothe</t>
  </si>
  <si>
    <t>Thomas</t>
  </si>
  <si>
    <t>AMROUZ</t>
  </si>
  <si>
    <t>Riles</t>
  </si>
  <si>
    <t>MAROTE</t>
  </si>
  <si>
    <t>DIGONNET</t>
  </si>
  <si>
    <t xml:space="preserve">ORIOL </t>
  </si>
  <si>
    <t>RIHOUEY</t>
  </si>
  <si>
    <t>TEXIER</t>
  </si>
  <si>
    <t>Pierre-valentin</t>
  </si>
  <si>
    <t>Pierre</t>
  </si>
  <si>
    <t>POCACHARD</t>
  </si>
  <si>
    <t>Florian</t>
  </si>
  <si>
    <t>CINO</t>
  </si>
  <si>
    <t>Alexis</t>
  </si>
  <si>
    <t>Ivan</t>
  </si>
  <si>
    <t>COURRIOL</t>
  </si>
  <si>
    <t>Xavier</t>
  </si>
  <si>
    <t>FAYE</t>
  </si>
  <si>
    <t>Vincent</t>
  </si>
  <si>
    <t>2015/2016</t>
  </si>
  <si>
    <t>SAUVETAGE                                                                                 21/01/2024</t>
  </si>
  <si>
    <t>RESULTATS  Relais Association</t>
  </si>
  <si>
    <t>2013/2014</t>
  </si>
  <si>
    <t>2011-2012</t>
  </si>
  <si>
    <t>2009-2010</t>
  </si>
  <si>
    <t>2007-2008</t>
  </si>
  <si>
    <t>2004-2005-2006</t>
  </si>
  <si>
    <t>2003 à 1993</t>
  </si>
  <si>
    <t>1992 à 1981</t>
  </si>
  <si>
    <t>1980 et avant</t>
  </si>
  <si>
    <t>Thémis</t>
  </si>
  <si>
    <t>Lola MARTINEZ/Jessin TRAN/Manon MARTINEZ/Tom TRUSCELLO/Océane TAQUET/Tom BAILLY</t>
  </si>
  <si>
    <t>Daphné MOUNIER/Evan ORQUIN/Myriam WINTERHOLLER/Théo LAGARDE-BELVISI/Leilani GUERRY/Victor ARABOLAZA</t>
  </si>
  <si>
    <t>Anna BOUDIER/Youcef GHACHI/Tiffanie VARNIER/Ylies CHERAD/Chloé SOLER/Axel FODIL</t>
  </si>
  <si>
    <t>GARNIER</t>
  </si>
  <si>
    <t>Clément</t>
  </si>
  <si>
    <t>DIsqFD(010613)</t>
  </si>
  <si>
    <t>DisqVI(103213)</t>
  </si>
  <si>
    <t>FFT</t>
  </si>
  <si>
    <t>MEYER</t>
  </si>
  <si>
    <t>DisqVI(021584)</t>
  </si>
  <si>
    <t>Daphné MOUNIER/Evan ORQUIN/Maissene HAMZA/Timothé LAGARDE-BELVISI/Anna ZUCCALLI/Oscar ARABOLAZA</t>
  </si>
  <si>
    <t>Anna BOUDIER/Youcef GHACHI/Elise DUPERRAY/Kais NASRI/Alicia DUSSART-RABILLOUD/Loris MEGNIGBETO</t>
  </si>
  <si>
    <t>DisqVI(013989)</t>
  </si>
  <si>
    <t>DisqNI(020034)</t>
  </si>
  <si>
    <t>DisqVI(021906)</t>
  </si>
  <si>
    <t>DisqVI(013520)</t>
  </si>
  <si>
    <t>DisqVI(015875)</t>
  </si>
  <si>
    <t>Disq 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</si>
</sst>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&quot; &quot;00&quot; &quot;00"/>
    <numFmt numFmtId="165" formatCode="mm:ss.00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2"/>
      <color rgb="FFFF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/>
  </cellStyleXfs>
  <cellXfs count="33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5" fillId="0" borderId="1" xfId="2" applyFont="1" applyBorder="1" applyAlignment="1">
      <alignment horizontal="left" vertical="center"/>
    </xf>
    <xf numFmtId="1" fontId="6" fillId="0" borderId="0" xfId="0" applyNumberFormat="1" applyFont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8" fillId="0" borderId="0" xfId="0" applyFont="1"/>
    <xf numFmtId="164" fontId="6" fillId="0" borderId="3" xfId="0" applyNumberFormat="1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6" fillId="0" borderId="0" xfId="0" applyFont="1"/>
    <xf numFmtId="0" fontId="17" fillId="0" borderId="0" xfId="0" applyFont="1"/>
    <xf numFmtId="14" fontId="3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center"/>
    </xf>
    <xf numFmtId="165" fontId="8" fillId="0" borderId="0" xfId="0" applyNumberFormat="1" applyFont="1"/>
    <xf numFmtId="1" fontId="0" fillId="4" borderId="5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4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49" fontId="0" fillId="0" borderId="10" xfId="0" applyNumberFormat="1" applyBorder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/>
    </xf>
    <xf numFmtId="1" fontId="0" fillId="6" borderId="9" xfId="0" applyNumberForma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" fontId="0" fillId="6" borderId="11" xfId="0" applyNumberFormat="1" applyFill="1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23" xfId="0" applyNumberFormat="1" applyBorder="1" applyProtection="1"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0" fontId="13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5" borderId="25" xfId="0" applyFill="1" applyBorder="1" applyAlignment="1">
      <alignment horizontal="center"/>
    </xf>
    <xf numFmtId="49" fontId="0" fillId="0" borderId="26" xfId="0" applyNumberFormat="1" applyBorder="1" applyAlignment="1" applyProtection="1">
      <alignment horizontal="center"/>
      <protection locked="0"/>
    </xf>
    <xf numFmtId="49" fontId="0" fillId="0" borderId="26" xfId="0" applyNumberFormat="1" applyBorder="1" applyProtection="1">
      <protection locked="0"/>
    </xf>
    <xf numFmtId="49" fontId="0" fillId="0" borderId="27" xfId="0" applyNumberFormat="1" applyBorder="1" applyProtection="1"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1" fontId="0" fillId="5" borderId="9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0" fontId="13" fillId="0" borderId="13" xfId="0" quotePrefix="1" applyFont="1" applyBorder="1" applyAlignment="1" applyProtection="1">
      <alignment horizontal="center"/>
      <protection locked="0"/>
    </xf>
    <xf numFmtId="1" fontId="0" fillId="5" borderId="5" xfId="0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20" fillId="0" borderId="0" xfId="0" applyNumberFormat="1" applyFont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8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0" fillId="6" borderId="30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34" xfId="0" applyFont="1" applyBorder="1" applyAlignment="1">
      <alignment horizontal="center"/>
    </xf>
    <xf numFmtId="49" fontId="11" fillId="5" borderId="5" xfId="1" applyNumberFormat="1" applyFont="1" applyFill="1" applyBorder="1" applyAlignment="1">
      <alignment horizontal="center"/>
    </xf>
    <xf numFmtId="0" fontId="11" fillId="5" borderId="9" xfId="1" applyFont="1" applyFill="1" applyBorder="1" applyAlignment="1">
      <alignment horizontal="center"/>
    </xf>
    <xf numFmtId="49" fontId="11" fillId="5" borderId="9" xfId="1" applyNumberFormat="1" applyFont="1" applyFill="1" applyBorder="1" applyAlignment="1">
      <alignment horizontal="center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horizontal="center"/>
      <protection locked="0"/>
    </xf>
    <xf numFmtId="49" fontId="0" fillId="0" borderId="36" xfId="0" applyNumberFormat="1" applyBorder="1" applyProtection="1">
      <protection locked="0"/>
    </xf>
    <xf numFmtId="49" fontId="0" fillId="0" borderId="37" xfId="0" applyNumberFormat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23" xfId="0" applyFont="1" applyBorder="1"/>
    <xf numFmtId="0" fontId="3" fillId="0" borderId="38" xfId="0" applyFont="1" applyBorder="1"/>
    <xf numFmtId="164" fontId="5" fillId="0" borderId="1" xfId="2" applyNumberFormat="1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0" xfId="0" applyFont="1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6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0" fillId="0" borderId="43" xfId="0" applyBorder="1" applyAlignment="1">
      <alignment vertical="top" wrapText="1"/>
    </xf>
    <xf numFmtId="0" fontId="6" fillId="0" borderId="43" xfId="0" applyFont="1" applyBorder="1" applyAlignment="1">
      <alignment horizontal="center" vertical="top" wrapText="1"/>
    </xf>
    <xf numFmtId="0" fontId="6" fillId="0" borderId="43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25" fillId="0" borderId="46" xfId="0" applyFont="1" applyBorder="1" applyAlignment="1">
      <alignment vertical="top" wrapText="1"/>
    </xf>
    <xf numFmtId="0" fontId="26" fillId="0" borderId="0" xfId="0" applyFont="1" applyAlignment="1">
      <alignment horizontal="center"/>
    </xf>
    <xf numFmtId="4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5" borderId="47" xfId="0" applyFont="1" applyFill="1" applyBorder="1"/>
    <xf numFmtId="0" fontId="15" fillId="5" borderId="24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0" borderId="50" xfId="0" applyFont="1" applyBorder="1"/>
    <xf numFmtId="0" fontId="8" fillId="0" borderId="23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15" fillId="0" borderId="49" xfId="0" applyFont="1" applyBorder="1"/>
    <xf numFmtId="0" fontId="8" fillId="0" borderId="2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15" fillId="0" borderId="48" xfId="0" applyFont="1" applyBorder="1"/>
    <xf numFmtId="0" fontId="27" fillId="0" borderId="48" xfId="0" applyFont="1" applyBorder="1" applyAlignment="1">
      <alignment horizontal="center"/>
    </xf>
    <xf numFmtId="0" fontId="15" fillId="0" borderId="39" xfId="0" applyFont="1" applyBorder="1"/>
    <xf numFmtId="0" fontId="8" fillId="0" borderId="38" xfId="0" applyFont="1" applyBorder="1" applyAlignment="1">
      <alignment horizontal="center"/>
    </xf>
    <xf numFmtId="0" fontId="15" fillId="0" borderId="47" xfId="0" applyFont="1" applyBorder="1"/>
    <xf numFmtId="0" fontId="27" fillId="0" borderId="24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47" xfId="0" applyFont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5" borderId="50" xfId="0" applyFont="1" applyFill="1" applyBorder="1"/>
    <xf numFmtId="0" fontId="27" fillId="0" borderId="50" xfId="0" applyFont="1" applyBorder="1" applyAlignment="1">
      <alignment horizontal="center"/>
    </xf>
    <xf numFmtId="0" fontId="15" fillId="7" borderId="49" xfId="0" applyFont="1" applyFill="1" applyBorder="1"/>
    <xf numFmtId="0" fontId="15" fillId="2" borderId="48" xfId="0" applyFont="1" applyFill="1" applyBorder="1"/>
    <xf numFmtId="0" fontId="27" fillId="0" borderId="15" xfId="0" applyFont="1" applyBorder="1" applyAlignment="1">
      <alignment horizontal="center"/>
    </xf>
    <xf numFmtId="0" fontId="27" fillId="0" borderId="34" xfId="0" applyFont="1" applyBorder="1" applyAlignment="1">
      <alignment horizontal="center"/>
    </xf>
    <xf numFmtId="0" fontId="11" fillId="0" borderId="12" xfId="1" applyFont="1" applyBorder="1" applyAlignment="1" applyProtection="1">
      <alignment horizontal="left" vertical="center"/>
      <protection locked="0"/>
    </xf>
    <xf numFmtId="0" fontId="11" fillId="0" borderId="4" xfId="1" applyFont="1" applyBorder="1" applyAlignment="1" applyProtection="1">
      <alignment horizontal="left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horizontal="left" vertical="center"/>
      <protection locked="0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164" fontId="9" fillId="0" borderId="12" xfId="0" applyNumberFormat="1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0" fontId="10" fillId="0" borderId="12" xfId="2" applyFont="1" applyBorder="1" applyAlignment="1" applyProtection="1">
      <alignment horizontal="left" vertical="center"/>
      <protection locked="0"/>
    </xf>
    <xf numFmtId="0" fontId="10" fillId="0" borderId="4" xfId="2" applyFont="1" applyBorder="1" applyAlignment="1" applyProtection="1">
      <alignment horizontal="left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49" fontId="11" fillId="0" borderId="10" xfId="1" applyNumberFormat="1" applyFont="1" applyBorder="1" applyAlignment="1" applyProtection="1">
      <alignment horizontal="left"/>
      <protection locked="0"/>
    </xf>
    <xf numFmtId="49" fontId="11" fillId="0" borderId="1" xfId="1" applyNumberFormat="1" applyFont="1" applyBorder="1" applyAlignment="1" applyProtection="1">
      <alignment horizontal="left"/>
      <protection locked="0"/>
    </xf>
    <xf numFmtId="49" fontId="11" fillId="0" borderId="9" xfId="1" applyNumberFormat="1" applyFont="1" applyBorder="1" applyAlignment="1" applyProtection="1">
      <alignment horizontal="center"/>
      <protection locked="0"/>
    </xf>
    <xf numFmtId="0" fontId="10" fillId="0" borderId="20" xfId="2" applyFont="1" applyBorder="1" applyAlignment="1" applyProtection="1">
      <alignment horizontal="left" vertical="center"/>
      <protection locked="0"/>
    </xf>
    <xf numFmtId="0" fontId="10" fillId="0" borderId="3" xfId="2" applyFont="1" applyBorder="1" applyAlignment="1" applyProtection="1">
      <alignment horizontal="left" vertical="center"/>
      <protection locked="0"/>
    </xf>
    <xf numFmtId="0" fontId="10" fillId="0" borderId="21" xfId="2" applyFont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11" fillId="0" borderId="8" xfId="3" applyBorder="1" applyAlignment="1" applyProtection="1">
      <alignment wrapText="1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4" fontId="9" fillId="0" borderId="20" xfId="0" applyNumberFormat="1" applyFont="1" applyBorder="1" applyAlignment="1" applyProtection="1">
      <alignment horizontal="center"/>
      <protection locked="0"/>
    </xf>
    <xf numFmtId="164" fontId="18" fillId="0" borderId="12" xfId="0" applyNumberFormat="1" applyFont="1" applyBorder="1" applyAlignment="1" applyProtection="1">
      <alignment horizontal="center"/>
      <protection locked="0"/>
    </xf>
    <xf numFmtId="164" fontId="18" fillId="0" borderId="10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0" fillId="0" borderId="10" xfId="2" applyFont="1" applyBorder="1" applyAlignment="1" applyProtection="1">
      <alignment horizontal="left"/>
      <protection locked="0"/>
    </xf>
    <xf numFmtId="0" fontId="10" fillId="0" borderId="1" xfId="2" applyFont="1" applyBorder="1" applyAlignment="1" applyProtection="1">
      <alignment horizontal="left"/>
      <protection locked="0"/>
    </xf>
    <xf numFmtId="0" fontId="10" fillId="0" borderId="9" xfId="2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" xfId="1" applyFont="1" applyBorder="1" applyAlignment="1" applyProtection="1">
      <alignment horizontal="left"/>
      <protection locked="0"/>
    </xf>
    <xf numFmtId="0" fontId="11" fillId="0" borderId="9" xfId="1" applyFont="1" applyBorder="1" applyAlignment="1" applyProtection="1">
      <alignment horizontal="center"/>
      <protection locked="0"/>
    </xf>
    <xf numFmtId="49" fontId="11" fillId="0" borderId="6" xfId="1" applyNumberFormat="1" applyFont="1" applyBorder="1" applyAlignment="1" applyProtection="1">
      <alignment horizontal="left"/>
      <protection locked="0"/>
    </xf>
    <xf numFmtId="49" fontId="11" fillId="0" borderId="8" xfId="1" applyNumberFormat="1" applyFont="1" applyBorder="1" applyAlignment="1" applyProtection="1">
      <alignment horizontal="left"/>
      <protection locked="0"/>
    </xf>
    <xf numFmtId="49" fontId="11" fillId="0" borderId="5" xfId="1" applyNumberFormat="1" applyFon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11" fillId="0" borderId="10" xfId="2" applyFont="1" applyBorder="1" applyAlignment="1" applyProtection="1">
      <alignment vertical="center"/>
      <protection locked="0"/>
    </xf>
    <xf numFmtId="0" fontId="11" fillId="0" borderId="1" xfId="2" applyFont="1" applyBorder="1" applyAlignment="1" applyProtection="1">
      <alignment horizontal="left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1" xfId="1" applyFont="1" applyBorder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left" vertical="center"/>
      <protection locked="0"/>
    </xf>
    <xf numFmtId="0" fontId="11" fillId="0" borderId="4" xfId="2" applyFont="1" applyBorder="1" applyAlignment="1" applyProtection="1">
      <alignment horizontal="left" vertical="center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49" fontId="11" fillId="0" borderId="12" xfId="1" applyNumberFormat="1" applyFont="1" applyBorder="1" applyAlignment="1" applyProtection="1">
      <alignment horizontal="left" vertical="center"/>
      <protection locked="0"/>
    </xf>
    <xf numFmtId="49" fontId="11" fillId="0" borderId="4" xfId="1" applyNumberFormat="1" applyFont="1" applyBorder="1" applyAlignment="1" applyProtection="1">
      <alignment horizontal="left" vertical="center"/>
      <protection locked="0"/>
    </xf>
    <xf numFmtId="49" fontId="11" fillId="0" borderId="11" xfId="1" applyNumberFormat="1" applyFont="1" applyBorder="1" applyAlignment="1" applyProtection="1">
      <alignment horizontal="center" vertical="center"/>
      <protection locked="0"/>
    </xf>
    <xf numFmtId="49" fontId="11" fillId="0" borderId="10" xfId="1" applyNumberFormat="1" applyFont="1" applyBorder="1" applyAlignment="1" applyProtection="1">
      <alignment horizontal="left" vertical="center"/>
      <protection locked="0"/>
    </xf>
    <xf numFmtId="49" fontId="11" fillId="0" borderId="1" xfId="1" applyNumberFormat="1" applyFont="1" applyBorder="1" applyAlignment="1" applyProtection="1">
      <alignment horizontal="left" vertical="center"/>
      <protection locked="0"/>
    </xf>
    <xf numFmtId="49" fontId="11" fillId="0" borderId="9" xfId="1" applyNumberFormat="1" applyFont="1" applyBorder="1" applyAlignment="1" applyProtection="1">
      <alignment horizontal="center" vertical="center"/>
      <protection locked="0"/>
    </xf>
    <xf numFmtId="0" fontId="11" fillId="0" borderId="10" xfId="2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1" fillId="0" borderId="10" xfId="2" applyFont="1" applyBorder="1" applyProtection="1">
      <protection locked="0"/>
    </xf>
    <xf numFmtId="0" fontId="11" fillId="0" borderId="2" xfId="2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center"/>
      <protection locked="0"/>
    </xf>
    <xf numFmtId="0" fontId="11" fillId="0" borderId="10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4" fontId="0" fillId="0" borderId="32" xfId="0" applyNumberFormat="1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/>
      <protection locked="0"/>
    </xf>
    <xf numFmtId="49" fontId="11" fillId="0" borderId="20" xfId="1" applyNumberFormat="1" applyFont="1" applyBorder="1" applyAlignment="1" applyProtection="1">
      <alignment horizontal="left"/>
      <protection locked="0"/>
    </xf>
    <xf numFmtId="49" fontId="11" fillId="0" borderId="3" xfId="1" applyNumberFormat="1" applyFont="1" applyBorder="1" applyAlignment="1" applyProtection="1">
      <alignment horizontal="left"/>
      <protection locked="0"/>
    </xf>
    <xf numFmtId="49" fontId="11" fillId="0" borderId="21" xfId="1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4" xfId="1" applyFont="1" applyBorder="1" applyAlignment="1" applyProtection="1">
      <alignment horizontal="left"/>
      <protection locked="0"/>
    </xf>
    <xf numFmtId="0" fontId="11" fillId="0" borderId="11" xfId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" fontId="0" fillId="6" borderId="25" xfId="0" applyNumberFormat="1" applyFill="1" applyBorder="1" applyAlignment="1">
      <alignment horizontal="center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5" fillId="0" borderId="45" xfId="0" applyFont="1" applyBorder="1" applyAlignment="1">
      <alignment horizontal="center" vertical="top" wrapText="1"/>
    </xf>
    <xf numFmtId="0" fontId="25" fillId="0" borderId="44" xfId="0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53" xfId="0" applyFont="1" applyBorder="1"/>
    <xf numFmtId="0" fontId="0" fillId="0" borderId="53" xfId="0" applyBorder="1"/>
    <xf numFmtId="0" fontId="3" fillId="0" borderId="53" xfId="0" applyFont="1" applyBorder="1" applyAlignment="1">
      <alignment horizontal="center"/>
    </xf>
  </cellXfs>
  <cellStyles count="4">
    <cellStyle name="Excel Built-in Normal" xfId="1" xr:uid="{F793D366-0674-49D5-92A0-04BE77EFAC73}"/>
    <cellStyle name="Normal" xfId="0" builtinId="0"/>
    <cellStyle name="Normal 2" xfId="2" xr:uid="{A38C8BB1-0E07-4CCD-9378-894B2CCB4894}"/>
    <cellStyle name="Normal_Feuil1" xfId="3" xr:uid="{483423E4-7348-4C01-A0AD-20BB94576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373380</xdr:colOff>
      <xdr:row>4</xdr:row>
      <xdr:rowOff>106680</xdr:rowOff>
    </xdr:from>
    <xdr:ext cx="4885944" cy="1287780"/>
    <xdr:pic>
      <xdr:nvPicPr>
        <xdr:cNvPr id="2" name="Picture 125" descr="ufolep-logo-rvb-petit">
          <a:extLst>
            <a:ext uri="{FF2B5EF4-FFF2-40B4-BE49-F238E27FC236}">
              <a16:creationId xmlns:a16="http://schemas.microsoft.com/office/drawing/2014/main" id="{154046A4-5FAD-4D38-947F-D6A767F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860" y="777240"/>
          <a:ext cx="4885944" cy="1287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EEF13-2D85-4413-B54F-1EA4D409942C}">
  <dimension ref="A15:G29"/>
  <sheetViews>
    <sheetView tabSelected="1" workbookViewId="0">
      <selection activeCell="G19" sqref="G19"/>
    </sheetView>
  </sheetViews>
  <sheetFormatPr baseColWidth="10" defaultRowHeight="13.2" x14ac:dyDescent="0.25"/>
  <cols>
    <col min="2" max="2" width="19" bestFit="1" customWidth="1"/>
    <col min="6" max="6" width="34.6640625" customWidth="1"/>
    <col min="7" max="7" width="21.44140625" customWidth="1"/>
  </cols>
  <sheetData>
    <row r="15" spans="1:7" ht="22.8" x14ac:dyDescent="0.4">
      <c r="A15" s="304" t="s">
        <v>217</v>
      </c>
      <c r="B15" s="304"/>
      <c r="C15" s="304"/>
      <c r="D15" s="304"/>
      <c r="E15" s="304"/>
      <c r="F15" s="304"/>
      <c r="G15" s="119"/>
    </row>
    <row r="18" spans="1:7" ht="22.8" x14ac:dyDescent="0.4">
      <c r="A18" s="299" t="s">
        <v>277</v>
      </c>
      <c r="B18" s="300"/>
      <c r="C18" s="300"/>
      <c r="D18" s="300"/>
      <c r="E18" s="300"/>
      <c r="F18" s="300"/>
      <c r="G18" s="119"/>
    </row>
    <row r="21" spans="1:7" ht="24.6" x14ac:dyDescent="0.4">
      <c r="A21" s="301" t="s">
        <v>278</v>
      </c>
      <c r="B21" s="302"/>
      <c r="C21" s="302"/>
      <c r="D21" s="302"/>
      <c r="E21" s="302"/>
      <c r="F21" s="302"/>
      <c r="G21" s="120"/>
    </row>
    <row r="23" spans="1:7" ht="22.8" x14ac:dyDescent="0.4">
      <c r="A23" s="119"/>
      <c r="B23" s="119"/>
      <c r="C23" s="119"/>
      <c r="D23" s="119"/>
      <c r="E23" s="119"/>
      <c r="F23" s="119"/>
      <c r="G23" s="119"/>
    </row>
    <row r="29" spans="1:7" ht="22.8" x14ac:dyDescent="0.4">
      <c r="A29" s="303">
        <v>45312</v>
      </c>
      <c r="B29" s="303"/>
      <c r="C29" s="303"/>
      <c r="D29" s="303"/>
      <c r="E29" s="303"/>
      <c r="F29" s="303"/>
    </row>
  </sheetData>
  <mergeCells count="4">
    <mergeCell ref="A18:F18"/>
    <mergeCell ref="A21:F21"/>
    <mergeCell ref="A29:F29"/>
    <mergeCell ref="A15:F15"/>
  </mergeCells>
  <pageMargins left="0.25" right="0.25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21FE-1179-4A07-B0D6-8722E54ACD3C}">
  <dimension ref="A1:J66"/>
  <sheetViews>
    <sheetView topLeftCell="A19" zoomScale="85" zoomScaleNormal="85" workbookViewId="0">
      <selection activeCell="G44" sqref="G44"/>
    </sheetView>
  </sheetViews>
  <sheetFormatPr baseColWidth="10" defaultColWidth="11.44140625" defaultRowHeight="15.6" x14ac:dyDescent="0.3"/>
  <cols>
    <col min="1" max="1" width="15.88671875" style="1" bestFit="1" customWidth="1"/>
    <col min="2" max="2" width="20.44140625" style="3" customWidth="1"/>
    <col min="3" max="3" width="13.21875" style="3" bestFit="1" customWidth="1"/>
    <col min="4" max="4" width="8.6640625" style="1" bestFit="1" customWidth="1"/>
    <col min="5" max="5" width="13.88671875" style="13" bestFit="1" customWidth="1"/>
    <col min="6" max="6" width="5.44140625" style="9" bestFit="1" customWidth="1"/>
    <col min="7" max="7" width="13" style="1" bestFit="1" customWidth="1"/>
    <col min="8" max="8" width="5.44140625" style="1" customWidth="1"/>
    <col min="9" max="9" width="9.88671875" style="1" customWidth="1"/>
    <col min="10" max="10" width="5.44140625" style="1" customWidth="1"/>
    <col min="11" max="11" width="4.44140625" style="3" bestFit="1" customWidth="1"/>
    <col min="12" max="12" width="11.44140625" style="3"/>
    <col min="13" max="14" width="7.44140625" style="3" customWidth="1"/>
    <col min="15" max="16384" width="11.44140625" style="3"/>
  </cols>
  <sheetData>
    <row r="1" spans="1:10" x14ac:dyDescent="0.3">
      <c r="B1" s="3" t="s">
        <v>53</v>
      </c>
      <c r="C1" s="37">
        <v>45312</v>
      </c>
      <c r="D1" s="65"/>
      <c r="E1" s="1" t="s">
        <v>52</v>
      </c>
      <c r="F1" s="3"/>
      <c r="G1" s="3"/>
      <c r="H1" s="3"/>
      <c r="I1" s="3"/>
      <c r="J1" s="3"/>
    </row>
    <row r="2" spans="1:10" x14ac:dyDescent="0.3">
      <c r="E2" s="1"/>
    </row>
    <row r="3" spans="1:10" x14ac:dyDescent="0.3">
      <c r="B3" s="3" t="s">
        <v>51</v>
      </c>
      <c r="E3" s="1"/>
      <c r="G3" s="327"/>
      <c r="H3" s="327"/>
      <c r="I3" s="327"/>
      <c r="J3" s="327"/>
    </row>
    <row r="4" spans="1:10" x14ac:dyDescent="0.3">
      <c r="E4" s="1"/>
    </row>
    <row r="5" spans="1:10" ht="16.2" x14ac:dyDescent="0.35">
      <c r="B5" s="36" t="s">
        <v>50</v>
      </c>
      <c r="C5" s="3" t="s">
        <v>197</v>
      </c>
      <c r="E5" s="1" t="s">
        <v>393</v>
      </c>
    </row>
    <row r="7" spans="1:10" ht="16.2" thickBot="1" x14ac:dyDescent="0.35">
      <c r="B7" s="37"/>
      <c r="E7" s="3"/>
      <c r="F7" s="1"/>
    </row>
    <row r="8" spans="1:10" ht="16.2" thickTop="1" x14ac:dyDescent="0.3">
      <c r="B8" s="3" t="s">
        <v>10</v>
      </c>
      <c r="C8" s="35" t="s">
        <v>48</v>
      </c>
      <c r="D8" s="32">
        <v>11</v>
      </c>
      <c r="E8" s="309" t="s">
        <v>39</v>
      </c>
      <c r="F8" s="310"/>
      <c r="G8" s="313" t="s">
        <v>38</v>
      </c>
      <c r="H8" s="314"/>
      <c r="I8" s="313" t="s">
        <v>37</v>
      </c>
      <c r="J8" s="324"/>
    </row>
    <row r="9" spans="1:10" ht="16.2" thickBot="1" x14ac:dyDescent="0.35">
      <c r="E9" s="311"/>
      <c r="F9" s="312"/>
      <c r="G9" s="328"/>
      <c r="H9" s="329"/>
      <c r="I9" s="330"/>
      <c r="J9" s="331"/>
    </row>
    <row r="10" spans="1:10" ht="16.8" thickTop="1" thickBot="1" x14ac:dyDescent="0.35">
      <c r="A10" s="30" t="s">
        <v>8</v>
      </c>
      <c r="B10" s="74" t="s">
        <v>7</v>
      </c>
      <c r="C10" s="31" t="s">
        <v>6</v>
      </c>
      <c r="D10" s="31" t="s">
        <v>5</v>
      </c>
      <c r="E10" s="30" t="s">
        <v>4</v>
      </c>
      <c r="F10" s="102" t="s">
        <v>3</v>
      </c>
      <c r="G10" s="60" t="s">
        <v>36</v>
      </c>
      <c r="H10" s="59" t="s">
        <v>3</v>
      </c>
      <c r="I10" s="101" t="s">
        <v>35</v>
      </c>
      <c r="J10" s="59" t="s">
        <v>3</v>
      </c>
    </row>
    <row r="11" spans="1:10" ht="16.2" thickTop="1" x14ac:dyDescent="0.3">
      <c r="A11" s="58" t="s">
        <v>31</v>
      </c>
      <c r="B11" s="72" t="s">
        <v>209</v>
      </c>
      <c r="C11" s="57" t="s">
        <v>103</v>
      </c>
      <c r="D11" s="71">
        <v>2006</v>
      </c>
      <c r="E11" s="184">
        <v>11838</v>
      </c>
      <c r="F11" s="100">
        <f t="shared" ref="F11:F17" si="0">IF(E11="","",IF(E11="FFT","FFT",IF(COUNTIF(E11,"*Disq*"),"NC",RANK(E11,E$11:E$34,1))))</f>
        <v>8</v>
      </c>
      <c r="G11" s="184">
        <v>15378</v>
      </c>
      <c r="H11" s="55">
        <f t="shared" ref="H11:H17" si="1">IF(G11="","",IF(G11="FFT","FFT",IF(COUNTIF(G11,"*Disq*"),"NC",RANK(G11,G$11:G$34,1))))</f>
        <v>8</v>
      </c>
      <c r="I11" s="248"/>
      <c r="J11" s="55" t="str">
        <f t="shared" ref="J11:J17" si="2">IF(I11="","",IF(I11="FFT","FFT",IF(COUNTIF(I11,"*Disq*"),"NC",RANK(I11,I$11:I$34,1))))</f>
        <v/>
      </c>
    </row>
    <row r="12" spans="1:10" x14ac:dyDescent="0.3">
      <c r="A12" s="239" t="s">
        <v>56</v>
      </c>
      <c r="B12" s="240" t="s">
        <v>184</v>
      </c>
      <c r="C12" s="241" t="s">
        <v>183</v>
      </c>
      <c r="D12" s="242">
        <v>2006</v>
      </c>
      <c r="E12" s="167">
        <v>11346</v>
      </c>
      <c r="F12" s="98">
        <f t="shared" si="0"/>
        <v>7</v>
      </c>
      <c r="G12" s="167">
        <v>13269</v>
      </c>
      <c r="H12" s="50">
        <f t="shared" si="1"/>
        <v>7</v>
      </c>
      <c r="I12" s="249"/>
      <c r="J12" s="50" t="str">
        <f t="shared" si="2"/>
        <v/>
      </c>
    </row>
    <row r="13" spans="1:10" x14ac:dyDescent="0.3">
      <c r="A13" s="239" t="s">
        <v>32</v>
      </c>
      <c r="B13" s="240" t="s">
        <v>182</v>
      </c>
      <c r="C13" s="210" t="s">
        <v>181</v>
      </c>
      <c r="D13" s="242">
        <v>2006</v>
      </c>
      <c r="E13" s="167">
        <v>5801</v>
      </c>
      <c r="F13" s="98">
        <f t="shared" si="0"/>
        <v>3</v>
      </c>
      <c r="G13" s="167">
        <v>12724</v>
      </c>
      <c r="H13" s="50">
        <f t="shared" si="1"/>
        <v>3</v>
      </c>
      <c r="I13" s="249"/>
      <c r="J13" s="50" t="str">
        <f t="shared" si="2"/>
        <v/>
      </c>
    </row>
    <row r="14" spans="1:10" x14ac:dyDescent="0.3">
      <c r="A14" s="53" t="s">
        <v>56</v>
      </c>
      <c r="B14" s="68" t="s">
        <v>179</v>
      </c>
      <c r="C14" s="52" t="s">
        <v>178</v>
      </c>
      <c r="D14" s="67">
        <v>2006</v>
      </c>
      <c r="E14" s="167">
        <v>5764</v>
      </c>
      <c r="F14" s="98">
        <f t="shared" si="0"/>
        <v>2</v>
      </c>
      <c r="G14" s="167">
        <v>12466</v>
      </c>
      <c r="H14" s="50">
        <f t="shared" si="1"/>
        <v>2</v>
      </c>
      <c r="I14" s="249"/>
      <c r="J14" s="50" t="str">
        <f t="shared" si="2"/>
        <v/>
      </c>
    </row>
    <row r="15" spans="1:10" x14ac:dyDescent="0.3">
      <c r="A15" s="53" t="s">
        <v>64</v>
      </c>
      <c r="B15" s="68" t="s">
        <v>309</v>
      </c>
      <c r="C15" s="52" t="s">
        <v>183</v>
      </c>
      <c r="D15" s="67">
        <v>2004</v>
      </c>
      <c r="E15" s="167">
        <v>13120</v>
      </c>
      <c r="F15" s="98">
        <f t="shared" si="0"/>
        <v>9</v>
      </c>
      <c r="G15" s="167">
        <v>20082</v>
      </c>
      <c r="H15" s="50">
        <f t="shared" si="1"/>
        <v>9</v>
      </c>
      <c r="I15" s="249"/>
      <c r="J15" s="50" t="str">
        <f t="shared" si="2"/>
        <v/>
      </c>
    </row>
    <row r="16" spans="1:10" x14ac:dyDescent="0.3">
      <c r="A16" s="53" t="s">
        <v>56</v>
      </c>
      <c r="B16" s="68" t="s">
        <v>175</v>
      </c>
      <c r="C16" s="52" t="s">
        <v>174</v>
      </c>
      <c r="D16" s="67">
        <v>2006</v>
      </c>
      <c r="E16" s="167">
        <v>10810</v>
      </c>
      <c r="F16" s="98">
        <f t="shared" si="0"/>
        <v>6</v>
      </c>
      <c r="G16" s="167">
        <v>13057</v>
      </c>
      <c r="H16" s="50">
        <f t="shared" si="1"/>
        <v>6</v>
      </c>
      <c r="I16" s="249"/>
      <c r="J16" s="50" t="str">
        <f t="shared" si="2"/>
        <v/>
      </c>
    </row>
    <row r="17" spans="1:10" x14ac:dyDescent="0.3">
      <c r="A17" s="53" t="s">
        <v>56</v>
      </c>
      <c r="B17" s="68" t="s">
        <v>196</v>
      </c>
      <c r="C17" s="52" t="s">
        <v>195</v>
      </c>
      <c r="D17" s="67">
        <v>2005</v>
      </c>
      <c r="E17" s="167">
        <v>5470</v>
      </c>
      <c r="F17" s="98">
        <f t="shared" si="0"/>
        <v>1</v>
      </c>
      <c r="G17" s="167">
        <v>12162</v>
      </c>
      <c r="H17" s="50">
        <f t="shared" si="1"/>
        <v>1</v>
      </c>
      <c r="I17" s="249"/>
      <c r="J17" s="50" t="str">
        <f t="shared" si="2"/>
        <v/>
      </c>
    </row>
    <row r="18" spans="1:10" x14ac:dyDescent="0.3">
      <c r="A18" s="235" t="s">
        <v>32</v>
      </c>
      <c r="B18" s="236" t="s">
        <v>310</v>
      </c>
      <c r="C18" s="237" t="s">
        <v>161</v>
      </c>
      <c r="D18" s="238">
        <v>2004</v>
      </c>
      <c r="E18" s="167">
        <v>10655</v>
      </c>
      <c r="F18" s="98">
        <f t="shared" ref="F18:F35" si="3">IF(E18="","",IF(E18="FFT","FFT",IF(COUNTIF(E18,"*Disq*"),"NC",RANK(E18,E$11:E$34,1))))</f>
        <v>5</v>
      </c>
      <c r="G18" s="167">
        <v>12834</v>
      </c>
      <c r="H18" s="99">
        <f t="shared" ref="H18:H35" si="4">IF(G18="","",IF(G18="FFT","FFT",IF(COUNTIF(G18,"*Disq*"),"NC",RANK(G18,G$11:G$34,1))))</f>
        <v>5</v>
      </c>
      <c r="I18" s="249"/>
      <c r="J18" s="50" t="str">
        <f t="shared" ref="J18:J35" si="5">IF(I18="","",IF(I18="FFT","FFT",IF(COUNTIF(I18,"*Disq*"),"NC",RANK(I18,I$11:I$34,1))))</f>
        <v/>
      </c>
    </row>
    <row r="19" spans="1:10" x14ac:dyDescent="0.3">
      <c r="A19" s="53" t="s">
        <v>44</v>
      </c>
      <c r="B19" s="68" t="s">
        <v>105</v>
      </c>
      <c r="C19" s="52" t="s">
        <v>173</v>
      </c>
      <c r="D19" s="67">
        <v>2006</v>
      </c>
      <c r="E19" s="167" t="s">
        <v>405</v>
      </c>
      <c r="F19" s="98" t="str">
        <f t="shared" si="3"/>
        <v>FFT</v>
      </c>
      <c r="G19" s="247" t="s">
        <v>405</v>
      </c>
      <c r="H19" s="50" t="str">
        <f t="shared" si="4"/>
        <v>FFT</v>
      </c>
      <c r="I19" s="249"/>
      <c r="J19" s="50" t="str">
        <f t="shared" si="5"/>
        <v/>
      </c>
    </row>
    <row r="20" spans="1:10" x14ac:dyDescent="0.3">
      <c r="A20" s="235" t="s">
        <v>56</v>
      </c>
      <c r="B20" s="236" t="s">
        <v>194</v>
      </c>
      <c r="C20" s="237" t="s">
        <v>159</v>
      </c>
      <c r="D20" s="238">
        <v>2005</v>
      </c>
      <c r="E20" s="167">
        <v>10490</v>
      </c>
      <c r="F20" s="98">
        <f t="shared" si="3"/>
        <v>4</v>
      </c>
      <c r="G20" s="247">
        <v>12822</v>
      </c>
      <c r="H20" s="50">
        <f t="shared" si="4"/>
        <v>4</v>
      </c>
      <c r="I20" s="249"/>
      <c r="J20" s="50" t="str">
        <f t="shared" si="5"/>
        <v/>
      </c>
    </row>
    <row r="21" spans="1:10" x14ac:dyDescent="0.3">
      <c r="A21" s="239"/>
      <c r="B21" s="240"/>
      <c r="C21" s="210"/>
      <c r="D21" s="242"/>
      <c r="E21" s="167"/>
      <c r="F21" s="98" t="str">
        <f t="shared" si="3"/>
        <v/>
      </c>
      <c r="G21" s="247"/>
      <c r="H21" s="50" t="str">
        <f t="shared" si="4"/>
        <v/>
      </c>
      <c r="I21" s="249"/>
      <c r="J21" s="50" t="str">
        <f t="shared" si="5"/>
        <v/>
      </c>
    </row>
    <row r="22" spans="1:10" x14ac:dyDescent="0.3">
      <c r="A22" s="53"/>
      <c r="B22" s="68"/>
      <c r="C22" s="52"/>
      <c r="D22" s="67"/>
      <c r="E22" s="167"/>
      <c r="F22" s="98" t="str">
        <f t="shared" si="3"/>
        <v/>
      </c>
      <c r="G22" s="167"/>
      <c r="H22" s="55" t="str">
        <f t="shared" si="4"/>
        <v/>
      </c>
      <c r="I22" s="249"/>
      <c r="J22" s="50" t="str">
        <f t="shared" si="5"/>
        <v/>
      </c>
    </row>
    <row r="23" spans="1:10" x14ac:dyDescent="0.3">
      <c r="A23" s="53"/>
      <c r="B23" s="68"/>
      <c r="C23" s="52"/>
      <c r="D23" s="67"/>
      <c r="E23" s="167"/>
      <c r="F23" s="98" t="str">
        <f t="shared" si="3"/>
        <v/>
      </c>
      <c r="G23" s="167"/>
      <c r="H23" s="50" t="str">
        <f t="shared" si="4"/>
        <v/>
      </c>
      <c r="I23" s="249"/>
      <c r="J23" s="50" t="str">
        <f t="shared" si="5"/>
        <v/>
      </c>
    </row>
    <row r="24" spans="1:10" x14ac:dyDescent="0.3">
      <c r="A24" s="53"/>
      <c r="B24" s="68"/>
      <c r="C24" s="52"/>
      <c r="D24" s="67"/>
      <c r="E24" s="167"/>
      <c r="F24" s="98" t="str">
        <f t="shared" si="3"/>
        <v/>
      </c>
      <c r="G24" s="167"/>
      <c r="H24" s="99" t="str">
        <f t="shared" si="4"/>
        <v/>
      </c>
      <c r="I24" s="249"/>
      <c r="J24" s="50" t="str">
        <f t="shared" si="5"/>
        <v/>
      </c>
    </row>
    <row r="25" spans="1:10" x14ac:dyDescent="0.3">
      <c r="A25" s="53"/>
      <c r="B25" s="68"/>
      <c r="C25" s="52"/>
      <c r="D25" s="67"/>
      <c r="E25" s="167"/>
      <c r="F25" s="98" t="str">
        <f t="shared" si="3"/>
        <v/>
      </c>
      <c r="G25" s="247"/>
      <c r="H25" s="50" t="str">
        <f t="shared" si="4"/>
        <v/>
      </c>
      <c r="I25" s="249"/>
      <c r="J25" s="50" t="str">
        <f t="shared" si="5"/>
        <v/>
      </c>
    </row>
    <row r="26" spans="1:10" x14ac:dyDescent="0.3">
      <c r="A26" s="239"/>
      <c r="B26" s="240"/>
      <c r="C26" s="210"/>
      <c r="D26" s="242"/>
      <c r="E26" s="167"/>
      <c r="F26" s="98" t="str">
        <f t="shared" si="3"/>
        <v/>
      </c>
      <c r="G26" s="247"/>
      <c r="H26" s="50" t="str">
        <f t="shared" si="4"/>
        <v/>
      </c>
      <c r="I26" s="249"/>
      <c r="J26" s="50" t="str">
        <f t="shared" si="5"/>
        <v/>
      </c>
    </row>
    <row r="27" spans="1:10" x14ac:dyDescent="0.3">
      <c r="A27" s="239"/>
      <c r="B27" s="240"/>
      <c r="C27" s="210"/>
      <c r="D27" s="242"/>
      <c r="E27" s="167"/>
      <c r="F27" s="98" t="str">
        <f t="shared" si="3"/>
        <v/>
      </c>
      <c r="G27" s="247"/>
      <c r="H27" s="50" t="str">
        <f t="shared" si="4"/>
        <v/>
      </c>
      <c r="I27" s="249"/>
      <c r="J27" s="50" t="str">
        <f t="shared" si="5"/>
        <v/>
      </c>
    </row>
    <row r="28" spans="1:10" x14ac:dyDescent="0.3">
      <c r="A28" s="53"/>
      <c r="B28" s="68"/>
      <c r="C28" s="52"/>
      <c r="D28" s="67"/>
      <c r="E28" s="167"/>
      <c r="F28" s="98" t="str">
        <f t="shared" si="3"/>
        <v/>
      </c>
      <c r="G28" s="167"/>
      <c r="H28" s="55" t="str">
        <f t="shared" si="4"/>
        <v/>
      </c>
      <c r="I28" s="249"/>
      <c r="J28" s="50" t="str">
        <f t="shared" si="5"/>
        <v/>
      </c>
    </row>
    <row r="29" spans="1:10" x14ac:dyDescent="0.3">
      <c r="A29" s="53"/>
      <c r="B29" s="68"/>
      <c r="C29" s="52"/>
      <c r="D29" s="67"/>
      <c r="E29" s="167"/>
      <c r="F29" s="98" t="str">
        <f t="shared" si="3"/>
        <v/>
      </c>
      <c r="G29" s="167"/>
      <c r="H29" s="50" t="str">
        <f t="shared" si="4"/>
        <v/>
      </c>
      <c r="I29" s="249"/>
      <c r="J29" s="50" t="str">
        <f t="shared" si="5"/>
        <v/>
      </c>
    </row>
    <row r="30" spans="1:10" x14ac:dyDescent="0.3">
      <c r="A30" s="53"/>
      <c r="B30" s="68"/>
      <c r="C30" s="52"/>
      <c r="D30" s="67"/>
      <c r="E30" s="167"/>
      <c r="F30" s="98" t="str">
        <f t="shared" si="3"/>
        <v/>
      </c>
      <c r="G30" s="167"/>
      <c r="H30" s="99" t="str">
        <f t="shared" si="4"/>
        <v/>
      </c>
      <c r="I30" s="249"/>
      <c r="J30" s="50" t="str">
        <f t="shared" si="5"/>
        <v/>
      </c>
    </row>
    <row r="31" spans="1:10" x14ac:dyDescent="0.3">
      <c r="A31" s="53"/>
      <c r="B31" s="68"/>
      <c r="C31" s="52"/>
      <c r="D31" s="67"/>
      <c r="E31" s="167"/>
      <c r="F31" s="98" t="str">
        <f t="shared" si="3"/>
        <v/>
      </c>
      <c r="G31" s="247"/>
      <c r="H31" s="50" t="str">
        <f t="shared" si="4"/>
        <v/>
      </c>
      <c r="I31" s="249"/>
      <c r="J31" s="50" t="str">
        <f t="shared" si="5"/>
        <v/>
      </c>
    </row>
    <row r="32" spans="1:10" x14ac:dyDescent="0.3">
      <c r="A32" s="239"/>
      <c r="B32" s="240"/>
      <c r="C32" s="210"/>
      <c r="D32" s="242"/>
      <c r="E32" s="167"/>
      <c r="F32" s="98" t="str">
        <f t="shared" si="3"/>
        <v/>
      </c>
      <c r="G32" s="247"/>
      <c r="H32" s="50" t="str">
        <f t="shared" si="4"/>
        <v/>
      </c>
      <c r="I32" s="249"/>
      <c r="J32" s="50" t="str">
        <f t="shared" si="5"/>
        <v/>
      </c>
    </row>
    <row r="33" spans="1:10" x14ac:dyDescent="0.3">
      <c r="A33" s="239"/>
      <c r="B33" s="240"/>
      <c r="C33" s="210"/>
      <c r="D33" s="242"/>
      <c r="E33" s="167"/>
      <c r="F33" s="98" t="str">
        <f t="shared" si="3"/>
        <v/>
      </c>
      <c r="G33" s="247"/>
      <c r="H33" s="50" t="str">
        <f t="shared" si="4"/>
        <v/>
      </c>
      <c r="I33" s="249"/>
      <c r="J33" s="50" t="str">
        <f t="shared" si="5"/>
        <v/>
      </c>
    </row>
    <row r="34" spans="1:10" x14ac:dyDescent="0.3">
      <c r="A34" s="53"/>
      <c r="B34" s="68"/>
      <c r="C34" s="52"/>
      <c r="D34" s="67"/>
      <c r="E34" s="167"/>
      <c r="F34" s="98" t="str">
        <f t="shared" si="3"/>
        <v/>
      </c>
      <c r="G34" s="167"/>
      <c r="H34" s="50" t="str">
        <f t="shared" si="4"/>
        <v/>
      </c>
      <c r="I34" s="249"/>
      <c r="J34" s="50" t="str">
        <f t="shared" si="5"/>
        <v/>
      </c>
    </row>
    <row r="35" spans="1:10" ht="16.2" thickBot="1" x14ac:dyDescent="0.35">
      <c r="A35" s="243"/>
      <c r="B35" s="244"/>
      <c r="C35" s="245"/>
      <c r="D35" s="246"/>
      <c r="E35" s="208"/>
      <c r="F35" s="97" t="str">
        <f t="shared" si="3"/>
        <v/>
      </c>
      <c r="G35" s="208"/>
      <c r="H35" s="49" t="str">
        <f t="shared" si="4"/>
        <v/>
      </c>
      <c r="I35" s="250"/>
      <c r="J35" s="49" t="str">
        <f t="shared" si="5"/>
        <v/>
      </c>
    </row>
    <row r="36" spans="1:10" ht="16.2" thickTop="1" x14ac:dyDescent="0.3"/>
    <row r="37" spans="1:10" ht="16.2" thickBot="1" x14ac:dyDescent="0.35">
      <c r="E37" s="3"/>
      <c r="F37" s="1"/>
    </row>
    <row r="38" spans="1:10" ht="16.2" thickTop="1" x14ac:dyDescent="0.3">
      <c r="B38" s="19" t="s">
        <v>10</v>
      </c>
      <c r="C38" s="33" t="s">
        <v>40</v>
      </c>
      <c r="D38" s="32">
        <v>12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0" ht="16.2" thickBot="1" x14ac:dyDescent="0.35">
      <c r="A39" s="89"/>
      <c r="E39" s="311"/>
      <c r="F39" s="312"/>
      <c r="G39" s="328"/>
      <c r="H39" s="329"/>
      <c r="I39" s="330"/>
      <c r="J39" s="331"/>
    </row>
    <row r="40" spans="1:10" ht="16.8" thickTop="1" thickBot="1" x14ac:dyDescent="0.35">
      <c r="A40" s="30" t="s">
        <v>8</v>
      </c>
      <c r="B40" s="74" t="s">
        <v>7</v>
      </c>
      <c r="C40" s="31" t="s">
        <v>6</v>
      </c>
      <c r="D40" s="31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60" t="s">
        <v>35</v>
      </c>
      <c r="J40" s="59" t="s">
        <v>3</v>
      </c>
    </row>
    <row r="41" spans="1:10" ht="16.2" thickTop="1" x14ac:dyDescent="0.3">
      <c r="A41" s="73" t="s">
        <v>44</v>
      </c>
      <c r="B41" s="72" t="s">
        <v>172</v>
      </c>
      <c r="C41" s="57" t="s">
        <v>72</v>
      </c>
      <c r="D41" s="71">
        <v>2006</v>
      </c>
      <c r="E41" s="184">
        <v>4616</v>
      </c>
      <c r="F41" s="55">
        <f t="shared" ref="F41:F47" si="6">IF(E41="","",IF(E41="FFT","FFT",IF(COUNTIF(E41,"*Disq*"),"NC",RANK(E41,E$41:E$65,1))))</f>
        <v>1</v>
      </c>
      <c r="G41" s="184">
        <v>11217</v>
      </c>
      <c r="H41" s="55">
        <f t="shared" ref="H41:H47" si="7">IF(G41="","",IF(G41="FFT","FFT",IF(COUNTIF(G41,"*Disq*"),"NC",RANK(G41,G$41:G$65,1))))</f>
        <v>2</v>
      </c>
      <c r="I41" s="184"/>
      <c r="J41" s="55" t="str">
        <f t="shared" ref="J41:J47" si="8">IF(I41="","",IF(I41="FFT","FFT",IF(COUNTIF(I41,"*Disq*"),"NC",RANK(I41,I$41:I$65,1))))</f>
        <v/>
      </c>
    </row>
    <row r="42" spans="1:10" x14ac:dyDescent="0.3">
      <c r="A42" s="64" t="s">
        <v>56</v>
      </c>
      <c r="B42" s="68" t="s">
        <v>171</v>
      </c>
      <c r="C42" s="52" t="s">
        <v>168</v>
      </c>
      <c r="D42" s="67">
        <v>2006</v>
      </c>
      <c r="E42" s="167">
        <v>5800</v>
      </c>
      <c r="F42" s="50">
        <f t="shared" si="6"/>
        <v>5</v>
      </c>
      <c r="G42" s="167">
        <v>12144</v>
      </c>
      <c r="H42" s="50">
        <f t="shared" si="7"/>
        <v>8</v>
      </c>
      <c r="I42" s="167"/>
      <c r="J42" s="50" t="str">
        <f t="shared" si="8"/>
        <v/>
      </c>
    </row>
    <row r="43" spans="1:10" x14ac:dyDescent="0.3">
      <c r="A43" s="64" t="s">
        <v>56</v>
      </c>
      <c r="B43" s="68" t="s">
        <v>179</v>
      </c>
      <c r="C43" s="52" t="s">
        <v>193</v>
      </c>
      <c r="D43" s="67">
        <v>2004</v>
      </c>
      <c r="E43" s="167">
        <v>10068</v>
      </c>
      <c r="F43" s="50">
        <f t="shared" si="6"/>
        <v>6</v>
      </c>
      <c r="G43" s="167">
        <v>10798</v>
      </c>
      <c r="H43" s="50">
        <f t="shared" si="7"/>
        <v>1</v>
      </c>
      <c r="I43" s="167"/>
      <c r="J43" s="50" t="str">
        <f t="shared" si="8"/>
        <v/>
      </c>
    </row>
    <row r="44" spans="1:10" x14ac:dyDescent="0.3">
      <c r="A44" s="64" t="s">
        <v>87</v>
      </c>
      <c r="B44" s="68" t="s">
        <v>300</v>
      </c>
      <c r="C44" s="52" t="s">
        <v>132</v>
      </c>
      <c r="D44" s="67">
        <v>2006</v>
      </c>
      <c r="E44" s="167">
        <v>10153</v>
      </c>
      <c r="F44" s="50">
        <f t="shared" si="6"/>
        <v>7</v>
      </c>
      <c r="G44" s="167">
        <v>11679</v>
      </c>
      <c r="H44" s="50">
        <f t="shared" si="7"/>
        <v>5</v>
      </c>
      <c r="I44" s="167"/>
      <c r="J44" s="50" t="str">
        <f t="shared" si="8"/>
        <v/>
      </c>
    </row>
    <row r="45" spans="1:10" x14ac:dyDescent="0.3">
      <c r="A45" s="64" t="s">
        <v>44</v>
      </c>
      <c r="B45" s="68" t="s">
        <v>192</v>
      </c>
      <c r="C45" s="52" t="s">
        <v>92</v>
      </c>
      <c r="D45" s="67">
        <v>2004</v>
      </c>
      <c r="E45" s="167">
        <v>5313</v>
      </c>
      <c r="F45" s="50">
        <f t="shared" si="6"/>
        <v>4</v>
      </c>
      <c r="G45" s="167">
        <v>11239</v>
      </c>
      <c r="H45" s="50">
        <f t="shared" si="7"/>
        <v>4</v>
      </c>
      <c r="I45" s="167"/>
      <c r="J45" s="50" t="str">
        <f t="shared" si="8"/>
        <v/>
      </c>
    </row>
    <row r="46" spans="1:10" x14ac:dyDescent="0.3">
      <c r="A46" s="64" t="s">
        <v>124</v>
      </c>
      <c r="B46" s="68" t="s">
        <v>167</v>
      </c>
      <c r="C46" s="52" t="s">
        <v>166</v>
      </c>
      <c r="D46" s="67">
        <v>2006</v>
      </c>
      <c r="E46" s="167">
        <v>5254</v>
      </c>
      <c r="F46" s="50">
        <f t="shared" si="6"/>
        <v>3</v>
      </c>
      <c r="G46" s="167">
        <v>12095</v>
      </c>
      <c r="H46" s="50">
        <f t="shared" si="7"/>
        <v>7</v>
      </c>
      <c r="I46" s="167"/>
      <c r="J46" s="50" t="str">
        <f t="shared" si="8"/>
        <v/>
      </c>
    </row>
    <row r="47" spans="1:10" x14ac:dyDescent="0.3">
      <c r="A47" s="64" t="s">
        <v>56</v>
      </c>
      <c r="B47" s="68" t="s">
        <v>191</v>
      </c>
      <c r="C47" s="52" t="s">
        <v>190</v>
      </c>
      <c r="D47" s="67">
        <v>2005</v>
      </c>
      <c r="E47" s="167">
        <v>5078</v>
      </c>
      <c r="F47" s="50">
        <f t="shared" si="6"/>
        <v>2</v>
      </c>
      <c r="G47" s="167">
        <v>11230</v>
      </c>
      <c r="H47" s="50">
        <f t="shared" si="7"/>
        <v>3</v>
      </c>
      <c r="I47" s="167"/>
      <c r="J47" s="50" t="str">
        <f t="shared" si="8"/>
        <v/>
      </c>
    </row>
    <row r="48" spans="1:10" x14ac:dyDescent="0.3">
      <c r="A48" s="64" t="s">
        <v>124</v>
      </c>
      <c r="B48" s="68" t="s">
        <v>373</v>
      </c>
      <c r="C48" s="52" t="s">
        <v>335</v>
      </c>
      <c r="D48" s="67">
        <v>2006</v>
      </c>
      <c r="E48" s="167">
        <v>10525</v>
      </c>
      <c r="F48" s="50">
        <f t="shared" ref="F48:F65" si="9">IF(E48="","",IF(E48="FFT","FFT",IF(COUNTIF(E48,"*Disq*"),"NC",RANK(E48,E$41:E$65,1))))</f>
        <v>8</v>
      </c>
      <c r="G48" s="167">
        <v>11818</v>
      </c>
      <c r="H48" s="50">
        <f t="shared" ref="H48:H65" si="10">IF(G48="","",IF(G48="FFT","FFT",IF(COUNTIF(G48,"*Disq*"),"NC",RANK(G48,G$41:G$65,1))))</f>
        <v>6</v>
      </c>
      <c r="I48" s="167"/>
      <c r="J48" s="50" t="str">
        <f t="shared" ref="J48:J65" si="11">IF(I48="","",IF(I48="FFT","FFT",IF(COUNTIF(I48,"*Disq*"),"NC",RANK(I48,I$41:I$65,1))))</f>
        <v/>
      </c>
    </row>
    <row r="49" spans="1:10" x14ac:dyDescent="0.3">
      <c r="A49" s="64"/>
      <c r="B49" s="68"/>
      <c r="C49" s="52"/>
      <c r="D49" s="67"/>
      <c r="E49" s="167"/>
      <c r="F49" s="50" t="str">
        <f t="shared" si="9"/>
        <v/>
      </c>
      <c r="G49" s="167"/>
      <c r="H49" s="50" t="str">
        <f t="shared" si="10"/>
        <v/>
      </c>
      <c r="I49" s="167"/>
      <c r="J49" s="50" t="str">
        <f t="shared" si="11"/>
        <v/>
      </c>
    </row>
    <row r="50" spans="1:10" x14ac:dyDescent="0.3">
      <c r="A50" s="64"/>
      <c r="B50" s="68"/>
      <c r="C50" s="52"/>
      <c r="D50" s="67"/>
      <c r="E50" s="167"/>
      <c r="F50" s="50" t="str">
        <f t="shared" si="9"/>
        <v/>
      </c>
      <c r="G50" s="167"/>
      <c r="H50" s="50" t="str">
        <f t="shared" si="10"/>
        <v/>
      </c>
      <c r="I50" s="167"/>
      <c r="J50" s="50" t="str">
        <f t="shared" si="11"/>
        <v/>
      </c>
    </row>
    <row r="51" spans="1:10" x14ac:dyDescent="0.3">
      <c r="A51" s="64"/>
      <c r="B51" s="252"/>
      <c r="C51" s="52"/>
      <c r="D51" s="67"/>
      <c r="E51" s="167"/>
      <c r="F51" s="50" t="str">
        <f t="shared" si="9"/>
        <v/>
      </c>
      <c r="G51" s="167"/>
      <c r="H51" s="50" t="str">
        <f t="shared" si="10"/>
        <v/>
      </c>
      <c r="I51" s="167"/>
      <c r="J51" s="50" t="str">
        <f t="shared" si="11"/>
        <v/>
      </c>
    </row>
    <row r="52" spans="1:10" x14ac:dyDescent="0.3">
      <c r="A52" s="64"/>
      <c r="B52" s="68"/>
      <c r="C52" s="52"/>
      <c r="D52" s="67"/>
      <c r="E52" s="167"/>
      <c r="F52" s="50" t="str">
        <f t="shared" si="9"/>
        <v/>
      </c>
      <c r="G52" s="167"/>
      <c r="H52" s="50" t="str">
        <f t="shared" si="10"/>
        <v/>
      </c>
      <c r="I52" s="167"/>
      <c r="J52" s="50" t="str">
        <f t="shared" si="11"/>
        <v/>
      </c>
    </row>
    <row r="53" spans="1:10" x14ac:dyDescent="0.3">
      <c r="A53" s="64"/>
      <c r="B53" s="68"/>
      <c r="C53" s="52"/>
      <c r="D53" s="67"/>
      <c r="E53" s="167"/>
      <c r="F53" s="50" t="str">
        <f t="shared" si="9"/>
        <v/>
      </c>
      <c r="G53" s="167"/>
      <c r="H53" s="50" t="str">
        <f t="shared" si="10"/>
        <v/>
      </c>
      <c r="I53" s="167"/>
      <c r="J53" s="50" t="str">
        <f t="shared" si="11"/>
        <v/>
      </c>
    </row>
    <row r="54" spans="1:10" x14ac:dyDescent="0.3">
      <c r="A54" s="64"/>
      <c r="B54" s="68"/>
      <c r="C54" s="52"/>
      <c r="D54" s="69"/>
      <c r="E54" s="167"/>
      <c r="F54" s="50" t="str">
        <f t="shared" si="9"/>
        <v/>
      </c>
      <c r="G54" s="167"/>
      <c r="H54" s="50" t="str">
        <f t="shared" si="10"/>
        <v/>
      </c>
      <c r="I54" s="167"/>
      <c r="J54" s="50" t="str">
        <f t="shared" si="11"/>
        <v/>
      </c>
    </row>
    <row r="55" spans="1:10" x14ac:dyDescent="0.3">
      <c r="A55" s="64"/>
      <c r="B55" s="68"/>
      <c r="C55" s="52"/>
      <c r="D55" s="67"/>
      <c r="E55" s="167"/>
      <c r="F55" s="50" t="str">
        <f t="shared" si="9"/>
        <v/>
      </c>
      <c r="G55" s="167"/>
      <c r="H55" s="50" t="str">
        <f t="shared" si="10"/>
        <v/>
      </c>
      <c r="I55" s="167"/>
      <c r="J55" s="50" t="str">
        <f t="shared" si="11"/>
        <v/>
      </c>
    </row>
    <row r="56" spans="1:10" x14ac:dyDescent="0.3">
      <c r="A56" s="64"/>
      <c r="B56" s="68"/>
      <c r="C56" s="52"/>
      <c r="D56" s="67"/>
      <c r="E56" s="167"/>
      <c r="F56" s="50" t="str">
        <f t="shared" si="9"/>
        <v/>
      </c>
      <c r="G56" s="167"/>
      <c r="H56" s="50" t="str">
        <f t="shared" si="10"/>
        <v/>
      </c>
      <c r="I56" s="167"/>
      <c r="J56" s="50" t="str">
        <f t="shared" si="11"/>
        <v/>
      </c>
    </row>
    <row r="57" spans="1:10" x14ac:dyDescent="0.3">
      <c r="A57" s="64"/>
      <c r="B57" s="68"/>
      <c r="C57" s="52"/>
      <c r="D57" s="67"/>
      <c r="E57" s="167"/>
      <c r="F57" s="50" t="str">
        <f t="shared" si="9"/>
        <v/>
      </c>
      <c r="G57" s="167"/>
      <c r="H57" s="50" t="str">
        <f t="shared" si="10"/>
        <v/>
      </c>
      <c r="I57" s="167"/>
      <c r="J57" s="50" t="str">
        <f t="shared" si="11"/>
        <v/>
      </c>
    </row>
    <row r="58" spans="1:10" x14ac:dyDescent="0.3">
      <c r="A58" s="64"/>
      <c r="B58" s="252"/>
      <c r="C58" s="52"/>
      <c r="D58" s="67"/>
      <c r="E58" s="167"/>
      <c r="F58" s="50" t="str">
        <f t="shared" si="9"/>
        <v/>
      </c>
      <c r="G58" s="167"/>
      <c r="H58" s="50" t="str">
        <f t="shared" si="10"/>
        <v/>
      </c>
      <c r="I58" s="167"/>
      <c r="J58" s="50" t="str">
        <f t="shared" si="11"/>
        <v/>
      </c>
    </row>
    <row r="59" spans="1:10" x14ac:dyDescent="0.3">
      <c r="A59" s="64"/>
      <c r="B59" s="68"/>
      <c r="C59" s="52"/>
      <c r="D59" s="67"/>
      <c r="E59" s="167"/>
      <c r="F59" s="50" t="str">
        <f t="shared" si="9"/>
        <v/>
      </c>
      <c r="G59" s="167"/>
      <c r="H59" s="50" t="str">
        <f t="shared" si="10"/>
        <v/>
      </c>
      <c r="I59" s="167"/>
      <c r="J59" s="50" t="str">
        <f t="shared" si="11"/>
        <v/>
      </c>
    </row>
    <row r="60" spans="1:10" x14ac:dyDescent="0.3">
      <c r="A60" s="64"/>
      <c r="B60" s="68"/>
      <c r="C60" s="52"/>
      <c r="D60" s="67"/>
      <c r="E60" s="167"/>
      <c r="F60" s="50" t="str">
        <f t="shared" si="9"/>
        <v/>
      </c>
      <c r="G60" s="167"/>
      <c r="H60" s="50" t="str">
        <f t="shared" si="10"/>
        <v/>
      </c>
      <c r="I60" s="167"/>
      <c r="J60" s="50" t="str">
        <f t="shared" si="11"/>
        <v/>
      </c>
    </row>
    <row r="61" spans="1:10" x14ac:dyDescent="0.3">
      <c r="A61" s="64"/>
      <c r="B61" s="252"/>
      <c r="C61" s="52"/>
      <c r="D61" s="67"/>
      <c r="E61" s="167"/>
      <c r="F61" s="50" t="str">
        <f t="shared" si="9"/>
        <v/>
      </c>
      <c r="G61" s="167"/>
      <c r="H61" s="50" t="str">
        <f t="shared" si="10"/>
        <v/>
      </c>
      <c r="I61" s="167"/>
      <c r="J61" s="50" t="str">
        <f t="shared" si="11"/>
        <v/>
      </c>
    </row>
    <row r="62" spans="1:10" x14ac:dyDescent="0.3">
      <c r="A62" s="64"/>
      <c r="B62" s="68"/>
      <c r="C62" s="52"/>
      <c r="D62" s="67"/>
      <c r="E62" s="167"/>
      <c r="F62" s="50" t="str">
        <f t="shared" si="9"/>
        <v/>
      </c>
      <c r="G62" s="167"/>
      <c r="H62" s="50" t="str">
        <f t="shared" si="10"/>
        <v/>
      </c>
      <c r="I62" s="167"/>
      <c r="J62" s="50" t="str">
        <f t="shared" si="11"/>
        <v/>
      </c>
    </row>
    <row r="63" spans="1:10" x14ac:dyDescent="0.3">
      <c r="A63" s="64"/>
      <c r="B63" s="68"/>
      <c r="C63" s="52"/>
      <c r="D63" s="67"/>
      <c r="E63" s="167"/>
      <c r="F63" s="50" t="str">
        <f t="shared" si="9"/>
        <v/>
      </c>
      <c r="G63" s="167"/>
      <c r="H63" s="50" t="str">
        <f t="shared" si="10"/>
        <v/>
      </c>
      <c r="I63" s="167"/>
      <c r="J63" s="50" t="str">
        <f t="shared" si="11"/>
        <v/>
      </c>
    </row>
    <row r="64" spans="1:10" x14ac:dyDescent="0.3">
      <c r="A64" s="64"/>
      <c r="B64" s="68"/>
      <c r="C64" s="52"/>
      <c r="D64" s="69"/>
      <c r="E64" s="167"/>
      <c r="F64" s="50" t="str">
        <f t="shared" si="9"/>
        <v/>
      </c>
      <c r="G64" s="167"/>
      <c r="H64" s="50" t="str">
        <f t="shared" si="10"/>
        <v/>
      </c>
      <c r="I64" s="167"/>
      <c r="J64" s="50" t="str">
        <f t="shared" si="11"/>
        <v/>
      </c>
    </row>
    <row r="65" spans="1:10" ht="16.2" thickBot="1" x14ac:dyDescent="0.35">
      <c r="A65" s="96"/>
      <c r="B65" s="95"/>
      <c r="C65" s="94"/>
      <c r="D65" s="93"/>
      <c r="E65" s="208"/>
      <c r="F65" s="49" t="str">
        <f t="shared" si="9"/>
        <v/>
      </c>
      <c r="G65" s="208"/>
      <c r="H65" s="49" t="str">
        <f t="shared" si="10"/>
        <v/>
      </c>
      <c r="I65" s="208"/>
      <c r="J65" s="49" t="str">
        <f t="shared" si="11"/>
        <v/>
      </c>
    </row>
    <row r="66" spans="1:10" ht="16.2" thickTop="1" x14ac:dyDescent="0.3"/>
  </sheetData>
  <sortState xmlns:xlrd2="http://schemas.microsoft.com/office/spreadsheetml/2017/richdata2" ref="A41:D48">
    <sortCondition ref="B41:B48"/>
  </sortState>
  <mergeCells count="8">
    <mergeCell ref="G3:H3"/>
    <mergeCell ref="I3:J3"/>
    <mergeCell ref="E38:F39"/>
    <mergeCell ref="G38:H39"/>
    <mergeCell ref="I38:J39"/>
    <mergeCell ref="E8:F9"/>
    <mergeCell ref="G8:H9"/>
    <mergeCell ref="I8:J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7891-B4A7-4A08-8D56-9AC6C62D1654}">
  <dimension ref="A1:J66"/>
  <sheetViews>
    <sheetView topLeftCell="A10" zoomScale="85" zoomScaleNormal="85" workbookViewId="0">
      <selection activeCell="P37" sqref="P37"/>
    </sheetView>
  </sheetViews>
  <sheetFormatPr baseColWidth="10" defaultColWidth="11.44140625" defaultRowHeight="15.6" x14ac:dyDescent="0.3"/>
  <cols>
    <col min="1" max="1" width="10.44140625" style="1" customWidth="1"/>
    <col min="2" max="2" width="20.44140625" style="3" customWidth="1"/>
    <col min="3" max="3" width="14.5546875" style="3" bestFit="1" customWidth="1"/>
    <col min="4" max="4" width="8.6640625" style="1" customWidth="1"/>
    <col min="5" max="5" width="12.109375" style="13" customWidth="1"/>
    <col min="6" max="6" width="5.44140625" style="9" customWidth="1"/>
    <col min="7" max="7" width="9.88671875" style="1" customWidth="1"/>
    <col min="8" max="8" width="5.44140625" style="1" customWidth="1"/>
    <col min="9" max="9" width="9.88671875" style="1" customWidth="1"/>
    <col min="10" max="10" width="5.44140625" style="1" customWidth="1"/>
    <col min="11" max="11" width="4.44140625" style="3" customWidth="1"/>
    <col min="12" max="12" width="11.44140625" style="3"/>
    <col min="13" max="14" width="7.44140625" style="3" customWidth="1"/>
    <col min="15" max="16384" width="11.44140625" style="3"/>
  </cols>
  <sheetData>
    <row r="1" spans="1:10" x14ac:dyDescent="0.3">
      <c r="B1" s="3" t="s">
        <v>53</v>
      </c>
      <c r="C1" s="37">
        <v>45312</v>
      </c>
      <c r="D1" s="65"/>
      <c r="E1" s="1" t="s">
        <v>52</v>
      </c>
      <c r="F1" s="3"/>
      <c r="G1" s="3"/>
      <c r="H1" s="3"/>
      <c r="I1" s="3"/>
      <c r="J1" s="3"/>
    </row>
    <row r="2" spans="1:10" x14ac:dyDescent="0.3">
      <c r="E2" s="1"/>
    </row>
    <row r="3" spans="1:10" x14ac:dyDescent="0.3">
      <c r="B3" s="3" t="s">
        <v>51</v>
      </c>
      <c r="E3" s="1"/>
      <c r="G3" s="327"/>
      <c r="H3" s="327"/>
      <c r="I3" s="327"/>
      <c r="J3" s="327"/>
    </row>
    <row r="4" spans="1:10" x14ac:dyDescent="0.3">
      <c r="E4" s="1"/>
    </row>
    <row r="5" spans="1:10" ht="16.2" x14ac:dyDescent="0.35">
      <c r="B5" s="36" t="s">
        <v>50</v>
      </c>
      <c r="C5" s="3" t="s">
        <v>206</v>
      </c>
      <c r="E5" s="1" t="s">
        <v>394</v>
      </c>
    </row>
    <row r="7" spans="1:10" ht="16.2" thickBot="1" x14ac:dyDescent="0.35">
      <c r="B7" s="37"/>
      <c r="E7" s="3"/>
      <c r="F7" s="1"/>
    </row>
    <row r="8" spans="1:10" ht="16.2" thickTop="1" x14ac:dyDescent="0.3">
      <c r="B8" s="3" t="s">
        <v>10</v>
      </c>
      <c r="C8" s="35" t="s">
        <v>48</v>
      </c>
      <c r="D8" s="32">
        <v>13</v>
      </c>
      <c r="E8" s="309" t="s">
        <v>39</v>
      </c>
      <c r="F8" s="310"/>
      <c r="G8" s="313" t="s">
        <v>38</v>
      </c>
      <c r="H8" s="314"/>
      <c r="I8" s="313" t="s">
        <v>37</v>
      </c>
      <c r="J8" s="324"/>
    </row>
    <row r="9" spans="1:10" ht="16.2" thickBot="1" x14ac:dyDescent="0.35">
      <c r="E9" s="311"/>
      <c r="F9" s="312"/>
      <c r="G9" s="328"/>
      <c r="H9" s="329"/>
      <c r="I9" s="330"/>
      <c r="J9" s="331"/>
    </row>
    <row r="10" spans="1:10" ht="16.8" thickTop="1" thickBot="1" x14ac:dyDescent="0.35">
      <c r="A10" s="30" t="s">
        <v>8</v>
      </c>
      <c r="B10" s="74" t="s">
        <v>7</v>
      </c>
      <c r="C10" s="31" t="s">
        <v>6</v>
      </c>
      <c r="D10" s="31" t="s">
        <v>5</v>
      </c>
      <c r="E10" s="30" t="s">
        <v>4</v>
      </c>
      <c r="F10" s="29" t="s">
        <v>3</v>
      </c>
      <c r="G10" s="60" t="s">
        <v>36</v>
      </c>
      <c r="H10" s="59" t="s">
        <v>3</v>
      </c>
      <c r="I10" s="60" t="s">
        <v>35</v>
      </c>
      <c r="J10" s="59" t="s">
        <v>3</v>
      </c>
    </row>
    <row r="11" spans="1:10" ht="16.2" thickTop="1" x14ac:dyDescent="0.3">
      <c r="A11" s="73" t="s">
        <v>87</v>
      </c>
      <c r="B11" s="72" t="s">
        <v>205</v>
      </c>
      <c r="C11" s="57" t="s">
        <v>204</v>
      </c>
      <c r="D11" s="71">
        <v>2002</v>
      </c>
      <c r="E11" s="184" t="s">
        <v>405</v>
      </c>
      <c r="F11" s="62" t="str">
        <f>IF(E11="","",IF(E11="FFT","FFT",IF(COUNTIF(E11,"*Disq*"),"NC",RANK(E11,E$11:E$35,1))))</f>
        <v>FFT</v>
      </c>
      <c r="G11" s="184" t="s">
        <v>405</v>
      </c>
      <c r="H11" s="55" t="str">
        <f>IF(G11="","",IF(G11="FFT","FFT",IF(COUNTIF(G11,"*Disq*"),"NC",RANK(G11,G$11:G$35,1))))</f>
        <v>FFT</v>
      </c>
      <c r="I11" s="184"/>
      <c r="J11" s="55" t="str">
        <f>IF(I11="","",IF(I11="FFT","FFT",IF(COUNTIF(I11,"*Disq*"),"NC",RANK(I11,I$11:I$35,1))))</f>
        <v/>
      </c>
    </row>
    <row r="12" spans="1:10" x14ac:dyDescent="0.3">
      <c r="A12" s="64" t="s">
        <v>31</v>
      </c>
      <c r="B12" s="68" t="s">
        <v>203</v>
      </c>
      <c r="C12" s="52" t="s">
        <v>202</v>
      </c>
      <c r="D12" s="67">
        <v>2002</v>
      </c>
      <c r="E12" s="167">
        <v>10654</v>
      </c>
      <c r="F12" s="63">
        <f>IF(E12="","",IF(E12="FFT","FFT",IF(COUNTIF(E12,"*Disq*"),"NC",RANK(E12,E$11:E$35,1))))</f>
        <v>2</v>
      </c>
      <c r="G12" s="167">
        <v>13030</v>
      </c>
      <c r="H12" s="50">
        <f>IF(G12="","",IF(G12="FFT","FFT",IF(COUNTIF(G12,"*Disq*"),"NC",RANK(G12,G$11:G$35,1))))</f>
        <v>2</v>
      </c>
      <c r="I12" s="167"/>
      <c r="J12" s="50" t="str">
        <f>IF(I12="","",IF(I12="FFT","FFT",IF(COUNTIF(I12,"*Disq*"),"NC",RANK(I12,I$11:I$35,1))))</f>
        <v/>
      </c>
    </row>
    <row r="13" spans="1:10" x14ac:dyDescent="0.3">
      <c r="A13" s="64" t="s">
        <v>61</v>
      </c>
      <c r="B13" s="68" t="s">
        <v>313</v>
      </c>
      <c r="C13" s="52" t="s">
        <v>314</v>
      </c>
      <c r="D13" s="67">
        <v>2002</v>
      </c>
      <c r="E13" s="167">
        <v>10203</v>
      </c>
      <c r="F13" s="63">
        <f>IF(E13="","",IF(E13="FFT","FFT",IF(COUNTIF(E13,"*Disq*"),"NC",RANK(E13,E$11:E$35,1))))</f>
        <v>1</v>
      </c>
      <c r="G13" s="167">
        <v>12468</v>
      </c>
      <c r="H13" s="50">
        <f>IF(G13="","",IF(G13="FFT","FFT",IF(COUNTIF(G13,"*Disq*"),"NC",RANK(G13,G$11:G$35,1))))</f>
        <v>1</v>
      </c>
      <c r="I13" s="167"/>
      <c r="J13" s="50" t="str">
        <f>IF(I13="","",IF(I13="FFT","FFT",IF(COUNTIF(I13,"*Disq*"),"NC",RANK(I13,I$11:I$35,1))))</f>
        <v/>
      </c>
    </row>
    <row r="14" spans="1:10" x14ac:dyDescent="0.3">
      <c r="A14" s="64" t="s">
        <v>64</v>
      </c>
      <c r="B14" s="68" t="s">
        <v>311</v>
      </c>
      <c r="C14" s="52" t="s">
        <v>312</v>
      </c>
      <c r="D14" s="67">
        <v>2003</v>
      </c>
      <c r="E14" s="167">
        <v>11817</v>
      </c>
      <c r="F14" s="63">
        <f>IF(E14="","",IF(E14="FFT","FFT",IF(COUNTIF(E14,"*Disq*"),"NC",RANK(E14,E$11:E$35,1))))</f>
        <v>3</v>
      </c>
      <c r="G14" s="167">
        <v>14862</v>
      </c>
      <c r="H14" s="50">
        <f>IF(G14="","",IF(G14="FFT","FFT",IF(COUNTIF(G14,"*Disq*"),"NC",RANK(G14,G$11:G$35,1))))</f>
        <v>4</v>
      </c>
      <c r="I14" s="167"/>
      <c r="J14" s="50" t="str">
        <f>IF(I14="","",IF(I14="FFT","FFT",IF(COUNTIF(I14,"*Disq*"),"NC",RANK(I14,I$11:I$35,1))))</f>
        <v/>
      </c>
    </row>
    <row r="15" spans="1:10" x14ac:dyDescent="0.3">
      <c r="A15" s="64" t="s">
        <v>124</v>
      </c>
      <c r="B15" s="68" t="s">
        <v>316</v>
      </c>
      <c r="C15" s="52" t="s">
        <v>101</v>
      </c>
      <c r="D15" s="67">
        <v>1995</v>
      </c>
      <c r="E15" s="167">
        <v>13564</v>
      </c>
      <c r="F15" s="63">
        <f t="shared" ref="F15:F35" si="0">IF(E15="","",IF(E15="FFT","FFT",IF(COUNTIF(E15,"*Disq*"),"NC",RANK(E15,E$11:E$35,1))))</f>
        <v>4</v>
      </c>
      <c r="G15" s="167">
        <v>20140</v>
      </c>
      <c r="H15" s="50">
        <f t="shared" ref="H15:H35" si="1">IF(G15="","",IF(G15="FFT","FFT",IF(COUNTIF(G15,"*Disq*"),"NC",RANK(G15,G$11:G$35,1))))</f>
        <v>5</v>
      </c>
      <c r="I15" s="167"/>
      <c r="J15" s="50" t="str">
        <f t="shared" ref="J15:J35" si="2">IF(I15="","",IF(I15="FFT","FFT",IF(COUNTIF(I15,"*Disq*"),"NC",RANK(I15,I$11:I$35,1))))</f>
        <v/>
      </c>
    </row>
    <row r="16" spans="1:10" x14ac:dyDescent="0.3">
      <c r="A16" s="64" t="s">
        <v>61</v>
      </c>
      <c r="B16" s="68" t="s">
        <v>315</v>
      </c>
      <c r="C16" s="52" t="s">
        <v>289</v>
      </c>
      <c r="D16" s="67">
        <v>2002</v>
      </c>
      <c r="E16" s="167" t="s">
        <v>405</v>
      </c>
      <c r="F16" s="63" t="str">
        <f t="shared" si="0"/>
        <v>FFT</v>
      </c>
      <c r="G16" s="167">
        <v>13225</v>
      </c>
      <c r="H16" s="50">
        <f t="shared" si="1"/>
        <v>3</v>
      </c>
      <c r="I16" s="167"/>
      <c r="J16" s="50" t="str">
        <f t="shared" si="2"/>
        <v/>
      </c>
    </row>
    <row r="17" spans="1:10" x14ac:dyDescent="0.3">
      <c r="A17" s="64"/>
      <c r="B17" s="68"/>
      <c r="C17" s="52"/>
      <c r="D17" s="67"/>
      <c r="E17" s="167"/>
      <c r="F17" s="63" t="str">
        <f t="shared" si="0"/>
        <v/>
      </c>
      <c r="G17" s="167"/>
      <c r="H17" s="50" t="str">
        <f t="shared" si="1"/>
        <v/>
      </c>
      <c r="I17" s="167"/>
      <c r="J17" s="50" t="str">
        <f t="shared" si="2"/>
        <v/>
      </c>
    </row>
    <row r="18" spans="1:10" x14ac:dyDescent="0.3">
      <c r="A18" s="64"/>
      <c r="B18" s="68"/>
      <c r="C18" s="52"/>
      <c r="D18" s="67"/>
      <c r="E18" s="167"/>
      <c r="F18" s="63" t="str">
        <f t="shared" si="0"/>
        <v/>
      </c>
      <c r="G18" s="167"/>
      <c r="H18" s="50" t="str">
        <f t="shared" si="1"/>
        <v/>
      </c>
      <c r="I18" s="167"/>
      <c r="J18" s="50" t="str">
        <f t="shared" si="2"/>
        <v/>
      </c>
    </row>
    <row r="19" spans="1:10" x14ac:dyDescent="0.3">
      <c r="A19" s="64"/>
      <c r="B19" s="68"/>
      <c r="C19" s="52"/>
      <c r="D19" s="67"/>
      <c r="E19" s="167"/>
      <c r="F19" s="63" t="str">
        <f t="shared" si="0"/>
        <v/>
      </c>
      <c r="G19" s="167"/>
      <c r="H19" s="50" t="str">
        <f t="shared" si="1"/>
        <v/>
      </c>
      <c r="I19" s="167"/>
      <c r="J19" s="50" t="str">
        <f t="shared" si="2"/>
        <v/>
      </c>
    </row>
    <row r="20" spans="1:10" x14ac:dyDescent="0.3">
      <c r="A20" s="64"/>
      <c r="B20" s="68"/>
      <c r="C20" s="52"/>
      <c r="D20" s="67"/>
      <c r="E20" s="167"/>
      <c r="F20" s="63" t="str">
        <f t="shared" si="0"/>
        <v/>
      </c>
      <c r="G20" s="167"/>
      <c r="H20" s="50" t="str">
        <f t="shared" si="1"/>
        <v/>
      </c>
      <c r="I20" s="167"/>
      <c r="J20" s="50" t="str">
        <f t="shared" si="2"/>
        <v/>
      </c>
    </row>
    <row r="21" spans="1:10" x14ac:dyDescent="0.3">
      <c r="A21" s="64"/>
      <c r="B21" s="68"/>
      <c r="C21" s="52"/>
      <c r="D21" s="67"/>
      <c r="E21" s="167"/>
      <c r="F21" s="63" t="str">
        <f t="shared" si="0"/>
        <v/>
      </c>
      <c r="G21" s="167"/>
      <c r="H21" s="50" t="str">
        <f t="shared" si="1"/>
        <v/>
      </c>
      <c r="I21" s="167"/>
      <c r="J21" s="50" t="str">
        <f t="shared" si="2"/>
        <v/>
      </c>
    </row>
    <row r="22" spans="1:10" x14ac:dyDescent="0.3">
      <c r="A22" s="64"/>
      <c r="B22" s="68"/>
      <c r="C22" s="52"/>
      <c r="D22" s="67"/>
      <c r="E22" s="167"/>
      <c r="F22" s="63" t="str">
        <f t="shared" si="0"/>
        <v/>
      </c>
      <c r="G22" s="167"/>
      <c r="H22" s="50" t="str">
        <f t="shared" si="1"/>
        <v/>
      </c>
      <c r="I22" s="167"/>
      <c r="J22" s="50" t="str">
        <f t="shared" si="2"/>
        <v/>
      </c>
    </row>
    <row r="23" spans="1:10" x14ac:dyDescent="0.3">
      <c r="A23" s="64"/>
      <c r="B23" s="68"/>
      <c r="C23" s="52"/>
      <c r="D23" s="67"/>
      <c r="E23" s="167"/>
      <c r="F23" s="63" t="str">
        <f t="shared" si="0"/>
        <v/>
      </c>
      <c r="G23" s="167"/>
      <c r="H23" s="50" t="str">
        <f t="shared" si="1"/>
        <v/>
      </c>
      <c r="I23" s="167"/>
      <c r="J23" s="50" t="str">
        <f t="shared" si="2"/>
        <v/>
      </c>
    </row>
    <row r="24" spans="1:10" x14ac:dyDescent="0.3">
      <c r="A24" s="64"/>
      <c r="B24" s="68"/>
      <c r="C24" s="52"/>
      <c r="D24" s="67"/>
      <c r="E24" s="167"/>
      <c r="F24" s="63" t="str">
        <f t="shared" si="0"/>
        <v/>
      </c>
      <c r="G24" s="167"/>
      <c r="H24" s="50" t="str">
        <f t="shared" si="1"/>
        <v/>
      </c>
      <c r="I24" s="167"/>
      <c r="J24" s="50" t="str">
        <f t="shared" si="2"/>
        <v/>
      </c>
    </row>
    <row r="25" spans="1:10" x14ac:dyDescent="0.3">
      <c r="A25" s="64"/>
      <c r="B25" s="68"/>
      <c r="C25" s="52"/>
      <c r="D25" s="67"/>
      <c r="E25" s="167"/>
      <c r="F25" s="63" t="str">
        <f t="shared" si="0"/>
        <v/>
      </c>
      <c r="G25" s="167"/>
      <c r="H25" s="50" t="str">
        <f t="shared" si="1"/>
        <v/>
      </c>
      <c r="I25" s="167"/>
      <c r="J25" s="50" t="str">
        <f t="shared" si="2"/>
        <v/>
      </c>
    </row>
    <row r="26" spans="1:10" x14ac:dyDescent="0.3">
      <c r="A26" s="64"/>
      <c r="B26" s="68"/>
      <c r="C26" s="52"/>
      <c r="D26" s="67"/>
      <c r="E26" s="167"/>
      <c r="F26" s="63" t="str">
        <f t="shared" si="0"/>
        <v/>
      </c>
      <c r="G26" s="167"/>
      <c r="H26" s="50" t="str">
        <f t="shared" si="1"/>
        <v/>
      </c>
      <c r="I26" s="167"/>
      <c r="J26" s="50" t="str">
        <f t="shared" si="2"/>
        <v/>
      </c>
    </row>
    <row r="27" spans="1:10" x14ac:dyDescent="0.3">
      <c r="A27" s="64"/>
      <c r="B27" s="68"/>
      <c r="C27" s="52"/>
      <c r="D27" s="67"/>
      <c r="E27" s="167"/>
      <c r="F27" s="63" t="str">
        <f t="shared" si="0"/>
        <v/>
      </c>
      <c r="G27" s="167"/>
      <c r="H27" s="50" t="str">
        <f t="shared" si="1"/>
        <v/>
      </c>
      <c r="I27" s="167"/>
      <c r="J27" s="50" t="str">
        <f t="shared" si="2"/>
        <v/>
      </c>
    </row>
    <row r="28" spans="1:10" x14ac:dyDescent="0.3">
      <c r="A28" s="64"/>
      <c r="B28" s="68"/>
      <c r="C28" s="52"/>
      <c r="D28" s="67"/>
      <c r="E28" s="167"/>
      <c r="F28" s="63" t="str">
        <f t="shared" si="0"/>
        <v/>
      </c>
      <c r="G28" s="167"/>
      <c r="H28" s="50" t="str">
        <f t="shared" si="1"/>
        <v/>
      </c>
      <c r="I28" s="167"/>
      <c r="J28" s="50" t="str">
        <f t="shared" si="2"/>
        <v/>
      </c>
    </row>
    <row r="29" spans="1:10" x14ac:dyDescent="0.3">
      <c r="A29" s="64"/>
      <c r="B29" s="68"/>
      <c r="C29" s="52"/>
      <c r="D29" s="67"/>
      <c r="E29" s="167"/>
      <c r="F29" s="63" t="str">
        <f t="shared" si="0"/>
        <v/>
      </c>
      <c r="G29" s="167"/>
      <c r="H29" s="50" t="str">
        <f t="shared" si="1"/>
        <v/>
      </c>
      <c r="I29" s="167"/>
      <c r="J29" s="50" t="str">
        <f t="shared" si="2"/>
        <v/>
      </c>
    </row>
    <row r="30" spans="1:10" x14ac:dyDescent="0.3">
      <c r="A30" s="64"/>
      <c r="B30" s="68"/>
      <c r="C30" s="52"/>
      <c r="D30" s="67"/>
      <c r="E30" s="167"/>
      <c r="F30" s="63" t="str">
        <f t="shared" si="0"/>
        <v/>
      </c>
      <c r="G30" s="167"/>
      <c r="H30" s="50" t="str">
        <f t="shared" si="1"/>
        <v/>
      </c>
      <c r="I30" s="167"/>
      <c r="J30" s="50" t="str">
        <f t="shared" si="2"/>
        <v/>
      </c>
    </row>
    <row r="31" spans="1:10" x14ac:dyDescent="0.3">
      <c r="A31" s="64"/>
      <c r="B31" s="68"/>
      <c r="C31" s="52"/>
      <c r="D31" s="67"/>
      <c r="E31" s="167"/>
      <c r="F31" s="63" t="str">
        <f t="shared" si="0"/>
        <v/>
      </c>
      <c r="G31" s="167"/>
      <c r="H31" s="50" t="str">
        <f t="shared" si="1"/>
        <v/>
      </c>
      <c r="I31" s="167"/>
      <c r="J31" s="50" t="str">
        <f t="shared" si="2"/>
        <v/>
      </c>
    </row>
    <row r="32" spans="1:10" x14ac:dyDescent="0.3">
      <c r="A32" s="64"/>
      <c r="B32" s="68"/>
      <c r="C32" s="52"/>
      <c r="D32" s="67"/>
      <c r="E32" s="167"/>
      <c r="F32" s="63" t="str">
        <f t="shared" si="0"/>
        <v/>
      </c>
      <c r="G32" s="167"/>
      <c r="H32" s="50" t="str">
        <f t="shared" si="1"/>
        <v/>
      </c>
      <c r="I32" s="167"/>
      <c r="J32" s="50" t="str">
        <f t="shared" si="2"/>
        <v/>
      </c>
    </row>
    <row r="33" spans="1:10" x14ac:dyDescent="0.3">
      <c r="A33" s="64"/>
      <c r="B33" s="68"/>
      <c r="C33" s="52"/>
      <c r="D33" s="67"/>
      <c r="E33" s="167"/>
      <c r="F33" s="63" t="str">
        <f t="shared" si="0"/>
        <v/>
      </c>
      <c r="G33" s="167"/>
      <c r="H33" s="50" t="str">
        <f t="shared" si="1"/>
        <v/>
      </c>
      <c r="I33" s="167"/>
      <c r="J33" s="50" t="str">
        <f t="shared" si="2"/>
        <v/>
      </c>
    </row>
    <row r="34" spans="1:10" x14ac:dyDescent="0.3">
      <c r="A34" s="64"/>
      <c r="B34" s="68"/>
      <c r="C34" s="52"/>
      <c r="D34" s="67"/>
      <c r="E34" s="167"/>
      <c r="F34" s="63" t="str">
        <f t="shared" si="0"/>
        <v/>
      </c>
      <c r="G34" s="167"/>
      <c r="H34" s="50" t="str">
        <f t="shared" si="1"/>
        <v/>
      </c>
      <c r="I34" s="167"/>
      <c r="J34" s="50" t="str">
        <f t="shared" si="2"/>
        <v/>
      </c>
    </row>
    <row r="35" spans="1:10" ht="16.2" thickBot="1" x14ac:dyDescent="0.35">
      <c r="A35" s="232"/>
      <c r="B35" s="234"/>
      <c r="C35" s="233"/>
      <c r="D35" s="221"/>
      <c r="E35" s="208"/>
      <c r="F35" s="61" t="str">
        <f t="shared" si="0"/>
        <v/>
      </c>
      <c r="G35" s="208"/>
      <c r="H35" s="49" t="str">
        <f t="shared" si="1"/>
        <v/>
      </c>
      <c r="I35" s="208"/>
      <c r="J35" s="49" t="str">
        <f t="shared" si="2"/>
        <v/>
      </c>
    </row>
    <row r="36" spans="1:10" ht="16.2" thickTop="1" x14ac:dyDescent="0.3"/>
    <row r="37" spans="1:10" ht="16.2" thickBot="1" x14ac:dyDescent="0.35">
      <c r="E37" s="3"/>
      <c r="F37" s="1"/>
    </row>
    <row r="38" spans="1:10" ht="16.2" thickTop="1" x14ac:dyDescent="0.3">
      <c r="B38" s="19" t="s">
        <v>10</v>
      </c>
      <c r="C38" s="33" t="s">
        <v>40</v>
      </c>
      <c r="D38" s="32">
        <v>14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0" ht="16.2" thickBot="1" x14ac:dyDescent="0.35">
      <c r="E39" s="311"/>
      <c r="F39" s="312"/>
      <c r="G39" s="328"/>
      <c r="H39" s="329"/>
      <c r="I39" s="330"/>
      <c r="J39" s="331"/>
    </row>
    <row r="40" spans="1:10" ht="16.8" thickTop="1" thickBot="1" x14ac:dyDescent="0.35">
      <c r="A40" s="30" t="s">
        <v>8</v>
      </c>
      <c r="B40" s="74" t="s">
        <v>7</v>
      </c>
      <c r="C40" s="31" t="s">
        <v>6</v>
      </c>
      <c r="D40" s="31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101" t="s">
        <v>35</v>
      </c>
      <c r="J40" s="59" t="s">
        <v>3</v>
      </c>
    </row>
    <row r="41" spans="1:10" ht="16.2" thickTop="1" x14ac:dyDescent="0.3">
      <c r="A41" s="73" t="s">
        <v>61</v>
      </c>
      <c r="B41" s="72" t="s">
        <v>188</v>
      </c>
      <c r="C41" s="57" t="s">
        <v>200</v>
      </c>
      <c r="D41" s="71">
        <v>2000</v>
      </c>
      <c r="E41" s="184" t="s">
        <v>405</v>
      </c>
      <c r="F41" s="55" t="str">
        <f t="shared" ref="F41:F51" si="3">IF(E41="","",IF(E41="FFT","FFT",IF(COUNTIF(E41,"*Disq*"),"NC",RANK(E41,E$41:E$65,1))))</f>
        <v>FFT</v>
      </c>
      <c r="G41" s="184">
        <v>11019</v>
      </c>
      <c r="H41" s="55">
        <f t="shared" ref="H41:H51" si="4">IF(G41="","",IF(G41="FFT","FFT",IF(COUNTIF(G41,"*Disq*"),"NC",RANK(G41,G$41:G$65,1))))</f>
        <v>1</v>
      </c>
      <c r="I41" s="248"/>
      <c r="J41" s="55" t="str">
        <f t="shared" ref="J41:J51" si="5">IF(I41="","",IF(I41="FFT","FFT",IF(COUNTIF(I41,"*Disq*"),"NC",RANK(I41,I$41:I$65,1))))</f>
        <v/>
      </c>
    </row>
    <row r="42" spans="1:10" x14ac:dyDescent="0.3">
      <c r="A42" s="64" t="s">
        <v>61</v>
      </c>
      <c r="B42" s="68" t="s">
        <v>188</v>
      </c>
      <c r="C42" s="52" t="s">
        <v>201</v>
      </c>
      <c r="D42" s="69">
        <v>2002</v>
      </c>
      <c r="E42" s="167" t="s">
        <v>415</v>
      </c>
      <c r="F42" s="50" t="str">
        <f t="shared" si="3"/>
        <v>NC</v>
      </c>
      <c r="G42" s="167" t="s">
        <v>405</v>
      </c>
      <c r="H42" s="50" t="str">
        <f t="shared" si="4"/>
        <v>FFT</v>
      </c>
      <c r="I42" s="249"/>
      <c r="J42" s="50" t="str">
        <f t="shared" si="5"/>
        <v/>
      </c>
    </row>
    <row r="43" spans="1:10" x14ac:dyDescent="0.3">
      <c r="A43" s="64" t="s">
        <v>31</v>
      </c>
      <c r="B43" s="68" t="s">
        <v>209</v>
      </c>
      <c r="C43" s="52" t="s">
        <v>376</v>
      </c>
      <c r="D43" s="67">
        <v>2003</v>
      </c>
      <c r="E43" s="167">
        <v>5725</v>
      </c>
      <c r="F43" s="50">
        <f t="shared" si="3"/>
        <v>2</v>
      </c>
      <c r="G43" s="167">
        <v>12111</v>
      </c>
      <c r="H43" s="104">
        <f t="shared" si="4"/>
        <v>3</v>
      </c>
      <c r="I43" s="249"/>
      <c r="J43" s="104" t="str">
        <f t="shared" si="5"/>
        <v/>
      </c>
    </row>
    <row r="44" spans="1:10" x14ac:dyDescent="0.3">
      <c r="A44" s="64" t="s">
        <v>65</v>
      </c>
      <c r="B44" s="68" t="s">
        <v>379</v>
      </c>
      <c r="C44" s="52" t="s">
        <v>380</v>
      </c>
      <c r="D44" s="67">
        <v>2001</v>
      </c>
      <c r="E44" s="167" t="s">
        <v>405</v>
      </c>
      <c r="F44" s="50" t="str">
        <f t="shared" si="3"/>
        <v>FFT</v>
      </c>
      <c r="G44" s="167" t="s">
        <v>405</v>
      </c>
      <c r="H44" s="50" t="str">
        <f t="shared" si="4"/>
        <v>FFT</v>
      </c>
      <c r="I44" s="249"/>
      <c r="J44" s="50" t="str">
        <f t="shared" si="5"/>
        <v/>
      </c>
    </row>
    <row r="45" spans="1:10" x14ac:dyDescent="0.3">
      <c r="A45" s="64" t="s">
        <v>56</v>
      </c>
      <c r="B45" s="68" t="s">
        <v>199</v>
      </c>
      <c r="C45" s="52" t="s">
        <v>198</v>
      </c>
      <c r="D45" s="67">
        <v>2002</v>
      </c>
      <c r="E45" s="167" t="s">
        <v>405</v>
      </c>
      <c r="F45" s="50" t="str">
        <f t="shared" si="3"/>
        <v>FFT</v>
      </c>
      <c r="G45" s="167" t="s">
        <v>405</v>
      </c>
      <c r="H45" s="50" t="str">
        <f t="shared" si="4"/>
        <v>FFT</v>
      </c>
      <c r="I45" s="249"/>
      <c r="J45" s="50" t="str">
        <f t="shared" si="5"/>
        <v/>
      </c>
    </row>
    <row r="46" spans="1:10" x14ac:dyDescent="0.3">
      <c r="A46" s="64" t="s">
        <v>61</v>
      </c>
      <c r="B46" s="252" t="s">
        <v>377</v>
      </c>
      <c r="C46" s="52" t="s">
        <v>378</v>
      </c>
      <c r="D46" s="67">
        <v>2002</v>
      </c>
      <c r="E46" s="167">
        <v>5988</v>
      </c>
      <c r="F46" s="50">
        <f t="shared" si="3"/>
        <v>3</v>
      </c>
      <c r="G46" s="167">
        <v>12272</v>
      </c>
      <c r="H46" s="50">
        <f t="shared" si="4"/>
        <v>4</v>
      </c>
      <c r="I46" s="249"/>
      <c r="J46" s="50" t="str">
        <f t="shared" si="5"/>
        <v/>
      </c>
    </row>
    <row r="47" spans="1:10" x14ac:dyDescent="0.3">
      <c r="A47" s="64" t="s">
        <v>61</v>
      </c>
      <c r="B47" s="68" t="s">
        <v>374</v>
      </c>
      <c r="C47" s="52" t="s">
        <v>375</v>
      </c>
      <c r="D47" s="67">
        <v>1994</v>
      </c>
      <c r="E47" s="167">
        <v>5643</v>
      </c>
      <c r="F47" s="50">
        <f t="shared" si="3"/>
        <v>1</v>
      </c>
      <c r="G47" s="167">
        <v>11447</v>
      </c>
      <c r="H47" s="50">
        <f t="shared" si="4"/>
        <v>2</v>
      </c>
      <c r="I47" s="249"/>
      <c r="J47" s="50" t="str">
        <f t="shared" si="5"/>
        <v/>
      </c>
    </row>
    <row r="48" spans="1:10" x14ac:dyDescent="0.3">
      <c r="A48" s="64"/>
      <c r="B48" s="68"/>
      <c r="C48" s="52"/>
      <c r="D48" s="67"/>
      <c r="E48" s="167"/>
      <c r="F48" s="50" t="str">
        <f t="shared" si="3"/>
        <v/>
      </c>
      <c r="G48" s="167"/>
      <c r="H48" s="50" t="str">
        <f t="shared" si="4"/>
        <v/>
      </c>
      <c r="I48" s="249"/>
      <c r="J48" s="50" t="str">
        <f t="shared" si="5"/>
        <v/>
      </c>
    </row>
    <row r="49" spans="1:10" x14ac:dyDescent="0.3">
      <c r="A49" s="64"/>
      <c r="B49" s="252"/>
      <c r="C49" s="52"/>
      <c r="D49" s="67"/>
      <c r="E49" s="167"/>
      <c r="F49" s="50" t="str">
        <f t="shared" si="3"/>
        <v/>
      </c>
      <c r="G49" s="167"/>
      <c r="H49" s="105" t="str">
        <f t="shared" si="4"/>
        <v/>
      </c>
      <c r="I49" s="249"/>
      <c r="J49" s="105" t="str">
        <f t="shared" si="5"/>
        <v/>
      </c>
    </row>
    <row r="50" spans="1:10" x14ac:dyDescent="0.3">
      <c r="A50" s="64"/>
      <c r="B50" s="68"/>
      <c r="C50" s="52"/>
      <c r="D50" s="67"/>
      <c r="E50" s="167"/>
      <c r="F50" s="50" t="str">
        <f t="shared" si="3"/>
        <v/>
      </c>
      <c r="G50" s="167"/>
      <c r="H50" s="105" t="str">
        <f t="shared" si="4"/>
        <v/>
      </c>
      <c r="I50" s="249"/>
      <c r="J50" s="105" t="str">
        <f t="shared" si="5"/>
        <v/>
      </c>
    </row>
    <row r="51" spans="1:10" x14ac:dyDescent="0.3">
      <c r="A51" s="64"/>
      <c r="B51" s="68"/>
      <c r="C51" s="52"/>
      <c r="D51" s="69"/>
      <c r="E51" s="167"/>
      <c r="F51" s="50" t="str">
        <f t="shared" si="3"/>
        <v/>
      </c>
      <c r="G51" s="167"/>
      <c r="H51" s="50" t="str">
        <f t="shared" si="4"/>
        <v/>
      </c>
      <c r="I51" s="249"/>
      <c r="J51" s="50" t="str">
        <f t="shared" si="5"/>
        <v/>
      </c>
    </row>
    <row r="52" spans="1:10" x14ac:dyDescent="0.3">
      <c r="A52" s="64"/>
      <c r="B52" s="68"/>
      <c r="C52" s="52"/>
      <c r="D52" s="67"/>
      <c r="E52" s="167"/>
      <c r="F52" s="50" t="str">
        <f t="shared" ref="F52:F65" si="6">IF(E52="","",IF(E52="FFT","FFT",IF(COUNTIF(E52,"*Disq*"),"NC",RANK(E52,E$41:E$65,1))))</f>
        <v/>
      </c>
      <c r="G52" s="167"/>
      <c r="H52" s="105" t="str">
        <f t="shared" ref="H52:H65" si="7">IF(G52="","",IF(G52="FFT","FFT",IF(COUNTIF(G52,"*Disq*"),"NC",RANK(G52,G$41:G$65,1))))</f>
        <v/>
      </c>
      <c r="I52" s="249"/>
      <c r="J52" s="105" t="str">
        <f t="shared" ref="J52:J65" si="8">IF(I52="","",IF(I52="FFT","FFT",IF(COUNTIF(I52,"*Disq*"),"NC",RANK(I52,I$41:I$65,1))))</f>
        <v/>
      </c>
    </row>
    <row r="53" spans="1:10" x14ac:dyDescent="0.3">
      <c r="A53" s="64"/>
      <c r="B53" s="68"/>
      <c r="C53" s="52"/>
      <c r="D53" s="67"/>
      <c r="E53" s="167"/>
      <c r="F53" s="50" t="str">
        <f t="shared" si="6"/>
        <v/>
      </c>
      <c r="G53" s="167"/>
      <c r="H53" s="105" t="str">
        <f t="shared" si="7"/>
        <v/>
      </c>
      <c r="I53" s="249"/>
      <c r="J53" s="105" t="str">
        <f t="shared" si="8"/>
        <v/>
      </c>
    </row>
    <row r="54" spans="1:10" x14ac:dyDescent="0.3">
      <c r="A54" s="64"/>
      <c r="B54" s="68"/>
      <c r="C54" s="52"/>
      <c r="D54" s="67"/>
      <c r="E54" s="167"/>
      <c r="F54" s="50" t="str">
        <f t="shared" si="6"/>
        <v/>
      </c>
      <c r="G54" s="167"/>
      <c r="H54" s="105" t="str">
        <f t="shared" si="7"/>
        <v/>
      </c>
      <c r="I54" s="249"/>
      <c r="J54" s="105" t="str">
        <f t="shared" si="8"/>
        <v/>
      </c>
    </row>
    <row r="55" spans="1:10" x14ac:dyDescent="0.3">
      <c r="A55" s="64"/>
      <c r="B55" s="68"/>
      <c r="C55" s="52"/>
      <c r="D55" s="67"/>
      <c r="E55" s="167"/>
      <c r="F55" s="50" t="str">
        <f t="shared" si="6"/>
        <v/>
      </c>
      <c r="G55" s="167"/>
      <c r="H55" s="105" t="str">
        <f t="shared" si="7"/>
        <v/>
      </c>
      <c r="I55" s="249"/>
      <c r="J55" s="105" t="str">
        <f t="shared" si="8"/>
        <v/>
      </c>
    </row>
    <row r="56" spans="1:10" x14ac:dyDescent="0.3">
      <c r="A56" s="64"/>
      <c r="B56" s="68"/>
      <c r="C56" s="52"/>
      <c r="D56" s="67"/>
      <c r="E56" s="167"/>
      <c r="F56" s="50" t="str">
        <f t="shared" si="6"/>
        <v/>
      </c>
      <c r="G56" s="167"/>
      <c r="H56" s="105" t="str">
        <f t="shared" si="7"/>
        <v/>
      </c>
      <c r="I56" s="249"/>
      <c r="J56" s="105" t="str">
        <f t="shared" si="8"/>
        <v/>
      </c>
    </row>
    <row r="57" spans="1:10" x14ac:dyDescent="0.3">
      <c r="A57" s="64"/>
      <c r="B57" s="68"/>
      <c r="C57" s="52"/>
      <c r="D57" s="67"/>
      <c r="E57" s="167"/>
      <c r="F57" s="50" t="str">
        <f t="shared" si="6"/>
        <v/>
      </c>
      <c r="G57" s="167"/>
      <c r="H57" s="105" t="str">
        <f t="shared" si="7"/>
        <v/>
      </c>
      <c r="I57" s="249"/>
      <c r="J57" s="105" t="str">
        <f t="shared" si="8"/>
        <v/>
      </c>
    </row>
    <row r="58" spans="1:10" x14ac:dyDescent="0.3">
      <c r="A58" s="64"/>
      <c r="B58" s="68"/>
      <c r="C58" s="52"/>
      <c r="D58" s="67"/>
      <c r="E58" s="167"/>
      <c r="F58" s="50" t="str">
        <f t="shared" si="6"/>
        <v/>
      </c>
      <c r="G58" s="167"/>
      <c r="H58" s="105" t="str">
        <f t="shared" si="7"/>
        <v/>
      </c>
      <c r="I58" s="249"/>
      <c r="J58" s="105" t="str">
        <f t="shared" si="8"/>
        <v/>
      </c>
    </row>
    <row r="59" spans="1:10" x14ac:dyDescent="0.3">
      <c r="A59" s="64"/>
      <c r="B59" s="68"/>
      <c r="C59" s="52"/>
      <c r="D59" s="67"/>
      <c r="E59" s="167"/>
      <c r="F59" s="50" t="str">
        <f t="shared" si="6"/>
        <v/>
      </c>
      <c r="G59" s="167"/>
      <c r="H59" s="105" t="str">
        <f t="shared" si="7"/>
        <v/>
      </c>
      <c r="I59" s="249"/>
      <c r="J59" s="105" t="str">
        <f t="shared" si="8"/>
        <v/>
      </c>
    </row>
    <row r="60" spans="1:10" x14ac:dyDescent="0.3">
      <c r="A60" s="64"/>
      <c r="B60" s="68"/>
      <c r="C60" s="52"/>
      <c r="D60" s="67"/>
      <c r="E60" s="167"/>
      <c r="F60" s="50" t="str">
        <f t="shared" si="6"/>
        <v/>
      </c>
      <c r="G60" s="167"/>
      <c r="H60" s="105" t="str">
        <f t="shared" si="7"/>
        <v/>
      </c>
      <c r="I60" s="249"/>
      <c r="J60" s="105" t="str">
        <f t="shared" si="8"/>
        <v/>
      </c>
    </row>
    <row r="61" spans="1:10" x14ac:dyDescent="0.3">
      <c r="A61" s="64"/>
      <c r="B61" s="68"/>
      <c r="C61" s="52"/>
      <c r="D61" s="67"/>
      <c r="E61" s="167"/>
      <c r="F61" s="50" t="str">
        <f t="shared" si="6"/>
        <v/>
      </c>
      <c r="G61" s="167"/>
      <c r="H61" s="105" t="str">
        <f t="shared" si="7"/>
        <v/>
      </c>
      <c r="I61" s="249"/>
      <c r="J61" s="105" t="str">
        <f t="shared" si="8"/>
        <v/>
      </c>
    </row>
    <row r="62" spans="1:10" x14ac:dyDescent="0.3">
      <c r="A62" s="64"/>
      <c r="B62" s="68"/>
      <c r="C62" s="52"/>
      <c r="D62" s="67"/>
      <c r="E62" s="167"/>
      <c r="F62" s="50" t="str">
        <f t="shared" si="6"/>
        <v/>
      </c>
      <c r="G62" s="167"/>
      <c r="H62" s="105" t="str">
        <f t="shared" si="7"/>
        <v/>
      </c>
      <c r="I62" s="249"/>
      <c r="J62" s="105" t="str">
        <f t="shared" si="8"/>
        <v/>
      </c>
    </row>
    <row r="63" spans="1:10" x14ac:dyDescent="0.3">
      <c r="A63" s="64"/>
      <c r="B63" s="68"/>
      <c r="C63" s="52"/>
      <c r="D63" s="67"/>
      <c r="E63" s="167"/>
      <c r="F63" s="50" t="str">
        <f t="shared" si="6"/>
        <v/>
      </c>
      <c r="G63" s="167"/>
      <c r="H63" s="105" t="str">
        <f t="shared" si="7"/>
        <v/>
      </c>
      <c r="I63" s="249"/>
      <c r="J63" s="105" t="str">
        <f t="shared" si="8"/>
        <v/>
      </c>
    </row>
    <row r="64" spans="1:10" x14ac:dyDescent="0.3">
      <c r="A64" s="64"/>
      <c r="B64" s="68"/>
      <c r="C64" s="52"/>
      <c r="D64" s="67"/>
      <c r="E64" s="167"/>
      <c r="F64" s="50" t="str">
        <f t="shared" si="6"/>
        <v/>
      </c>
      <c r="G64" s="167"/>
      <c r="H64" s="105" t="str">
        <f t="shared" si="7"/>
        <v/>
      </c>
      <c r="I64" s="249"/>
      <c r="J64" s="105" t="str">
        <f t="shared" si="8"/>
        <v/>
      </c>
    </row>
    <row r="65" spans="1:10" ht="16.2" thickBot="1" x14ac:dyDescent="0.35">
      <c r="A65" s="96"/>
      <c r="B65" s="95"/>
      <c r="C65" s="94"/>
      <c r="D65" s="93"/>
      <c r="E65" s="208"/>
      <c r="F65" s="49" t="str">
        <f t="shared" si="6"/>
        <v/>
      </c>
      <c r="G65" s="208"/>
      <c r="H65" s="103" t="str">
        <f t="shared" si="7"/>
        <v/>
      </c>
      <c r="I65" s="250"/>
      <c r="J65" s="103" t="str">
        <f t="shared" si="8"/>
        <v/>
      </c>
    </row>
    <row r="66" spans="1:10" ht="16.2" thickTop="1" x14ac:dyDescent="0.3"/>
  </sheetData>
  <sortState xmlns:xlrd2="http://schemas.microsoft.com/office/spreadsheetml/2017/richdata2" ref="A41:D47">
    <sortCondition ref="B41:B47"/>
  </sortState>
  <mergeCells count="8">
    <mergeCell ref="E38:F39"/>
    <mergeCell ref="G38:H39"/>
    <mergeCell ref="I38:J39"/>
    <mergeCell ref="G3:H3"/>
    <mergeCell ref="I3:J3"/>
    <mergeCell ref="E8:F9"/>
    <mergeCell ref="G8:H9"/>
    <mergeCell ref="I8:J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84ECD-5480-463B-8B13-8966E59A0932}">
  <dimension ref="A1:J66"/>
  <sheetViews>
    <sheetView topLeftCell="A10" zoomScale="85" zoomScaleNormal="85" workbookViewId="0">
      <selection activeCell="O43" sqref="O43"/>
    </sheetView>
  </sheetViews>
  <sheetFormatPr baseColWidth="10" defaultColWidth="11.44140625" defaultRowHeight="15.6" x14ac:dyDescent="0.3"/>
  <cols>
    <col min="1" max="1" width="10.44140625" style="1" customWidth="1"/>
    <col min="2" max="2" width="20.44140625" style="3" customWidth="1"/>
    <col min="3" max="3" width="14.5546875" style="3" bestFit="1" customWidth="1"/>
    <col min="4" max="4" width="8.6640625" style="1" customWidth="1"/>
    <col min="5" max="5" width="12.109375" style="13" customWidth="1"/>
    <col min="6" max="6" width="5.44140625" style="9" customWidth="1"/>
    <col min="7" max="7" width="9.88671875" style="1" customWidth="1"/>
    <col min="8" max="8" width="5.44140625" style="1" customWidth="1"/>
    <col min="9" max="9" width="9.88671875" style="1" customWidth="1"/>
    <col min="10" max="10" width="5.44140625" style="1" customWidth="1"/>
    <col min="11" max="11" width="4.44140625" style="3" customWidth="1"/>
    <col min="12" max="12" width="11.44140625" style="3"/>
    <col min="13" max="14" width="7.44140625" style="3" customWidth="1"/>
    <col min="15" max="16384" width="11.44140625" style="3"/>
  </cols>
  <sheetData>
    <row r="1" spans="1:10" x14ac:dyDescent="0.3">
      <c r="B1" s="3" t="s">
        <v>53</v>
      </c>
      <c r="C1" s="37">
        <v>45312</v>
      </c>
      <c r="D1" s="65"/>
      <c r="E1" s="1" t="s">
        <v>52</v>
      </c>
      <c r="F1" s="3"/>
      <c r="G1" s="3"/>
      <c r="H1" s="3"/>
      <c r="I1" s="3"/>
      <c r="J1" s="3"/>
    </row>
    <row r="2" spans="1:10" x14ac:dyDescent="0.3">
      <c r="E2" s="1"/>
    </row>
    <row r="3" spans="1:10" x14ac:dyDescent="0.3">
      <c r="B3" s="3" t="s">
        <v>278</v>
      </c>
      <c r="E3" s="1"/>
      <c r="G3" s="327"/>
      <c r="H3" s="327"/>
      <c r="I3" s="327"/>
      <c r="J3" s="327"/>
    </row>
    <row r="4" spans="1:10" x14ac:dyDescent="0.3">
      <c r="E4" s="1"/>
    </row>
    <row r="5" spans="1:10" ht="16.2" x14ac:dyDescent="0.35">
      <c r="B5" s="36" t="s">
        <v>50</v>
      </c>
      <c r="C5" s="3" t="s">
        <v>207</v>
      </c>
      <c r="E5" s="1" t="s">
        <v>395</v>
      </c>
    </row>
    <row r="7" spans="1:10" ht="16.2" thickBot="1" x14ac:dyDescent="0.35">
      <c r="B7" s="37"/>
      <c r="E7" s="3"/>
      <c r="F7" s="1"/>
    </row>
    <row r="8" spans="1:10" ht="16.2" thickTop="1" x14ac:dyDescent="0.3">
      <c r="B8" s="3" t="s">
        <v>10</v>
      </c>
      <c r="C8" s="35" t="s">
        <v>48</v>
      </c>
      <c r="D8" s="32">
        <v>15</v>
      </c>
      <c r="E8" s="309" t="s">
        <v>39</v>
      </c>
      <c r="F8" s="310"/>
      <c r="G8" s="313" t="s">
        <v>38</v>
      </c>
      <c r="H8" s="314"/>
      <c r="I8" s="313" t="s">
        <v>37</v>
      </c>
      <c r="J8" s="324"/>
    </row>
    <row r="9" spans="1:10" ht="16.2" thickBot="1" x14ac:dyDescent="0.35">
      <c r="E9" s="311"/>
      <c r="F9" s="312"/>
      <c r="G9" s="328"/>
      <c r="H9" s="329"/>
      <c r="I9" s="330"/>
      <c r="J9" s="331"/>
    </row>
    <row r="10" spans="1:10" ht="16.8" thickTop="1" thickBot="1" x14ac:dyDescent="0.35">
      <c r="A10" s="30" t="s">
        <v>8</v>
      </c>
      <c r="B10" s="31" t="s">
        <v>7</v>
      </c>
      <c r="C10" s="31" t="s">
        <v>6</v>
      </c>
      <c r="D10" s="29" t="s">
        <v>5</v>
      </c>
      <c r="E10" s="30" t="s">
        <v>4</v>
      </c>
      <c r="F10" s="29" t="s">
        <v>3</v>
      </c>
      <c r="G10" s="60" t="s">
        <v>36</v>
      </c>
      <c r="H10" s="59" t="s">
        <v>3</v>
      </c>
      <c r="I10" s="60" t="s">
        <v>35</v>
      </c>
      <c r="J10" s="59" t="s">
        <v>3</v>
      </c>
    </row>
    <row r="11" spans="1:10" ht="16.2" thickTop="1" x14ac:dyDescent="0.3">
      <c r="A11" s="109"/>
      <c r="B11" s="108"/>
      <c r="C11" s="108"/>
      <c r="D11" s="107"/>
      <c r="E11" s="184"/>
      <c r="F11" s="62" t="str">
        <f t="shared" ref="F11:F35" si="0">IF(E11="","",IF(E11="FFT","FFT",IF(COUNTIF(E11,"*Disq*"),"NC",RANK(E11,E$11:E$35,1))))</f>
        <v/>
      </c>
      <c r="G11" s="184"/>
      <c r="H11" s="55" t="str">
        <f t="shared" ref="H11:H35" si="1">IF(G11="","",IF(G11="FFT","FFT",IF(COUNTIF(G11,"*Disq*"),"NC",RANK(G11,G$11:G$35,1))))</f>
        <v/>
      </c>
      <c r="I11" s="184"/>
      <c r="J11" s="55" t="str">
        <f t="shared" ref="J11:J35" si="2">IF(I11="","",IF(I11="FFT","FFT",IF(COUNTIF(I11,"*Disq*"),"NC",RANK(I11,I$11:I$35,1))))</f>
        <v/>
      </c>
    </row>
    <row r="12" spans="1:10" x14ac:dyDescent="0.3">
      <c r="A12" s="64"/>
      <c r="B12" s="52"/>
      <c r="C12" s="52"/>
      <c r="D12" s="51"/>
      <c r="E12" s="167"/>
      <c r="F12" s="63" t="str">
        <f t="shared" si="0"/>
        <v/>
      </c>
      <c r="G12" s="167"/>
      <c r="H12" s="50" t="str">
        <f t="shared" si="1"/>
        <v/>
      </c>
      <c r="I12" s="167"/>
      <c r="J12" s="50" t="str">
        <f t="shared" si="2"/>
        <v/>
      </c>
    </row>
    <row r="13" spans="1:10" x14ac:dyDescent="0.3">
      <c r="A13" s="64"/>
      <c r="B13" s="52"/>
      <c r="C13" s="52"/>
      <c r="D13" s="51"/>
      <c r="E13" s="167"/>
      <c r="F13" s="63" t="str">
        <f t="shared" si="0"/>
        <v/>
      </c>
      <c r="G13" s="167"/>
      <c r="H13" s="50" t="str">
        <f t="shared" si="1"/>
        <v/>
      </c>
      <c r="I13" s="167"/>
      <c r="J13" s="50" t="str">
        <f t="shared" si="2"/>
        <v/>
      </c>
    </row>
    <row r="14" spans="1:10" x14ac:dyDescent="0.3">
      <c r="A14" s="64"/>
      <c r="B14" s="52"/>
      <c r="C14" s="52"/>
      <c r="D14" s="51"/>
      <c r="E14" s="167"/>
      <c r="F14" s="63" t="str">
        <f t="shared" si="0"/>
        <v/>
      </c>
      <c r="G14" s="167"/>
      <c r="H14" s="50" t="str">
        <f t="shared" si="1"/>
        <v/>
      </c>
      <c r="I14" s="167"/>
      <c r="J14" s="50" t="str">
        <f t="shared" si="2"/>
        <v/>
      </c>
    </row>
    <row r="15" spans="1:10" x14ac:dyDescent="0.3">
      <c r="A15" s="64"/>
      <c r="B15" s="52"/>
      <c r="C15" s="52"/>
      <c r="D15" s="51"/>
      <c r="E15" s="167"/>
      <c r="F15" s="63" t="str">
        <f t="shared" si="0"/>
        <v/>
      </c>
      <c r="G15" s="167"/>
      <c r="H15" s="50" t="str">
        <f t="shared" si="1"/>
        <v/>
      </c>
      <c r="I15" s="167"/>
      <c r="J15" s="50" t="str">
        <f t="shared" si="2"/>
        <v/>
      </c>
    </row>
    <row r="16" spans="1:10" x14ac:dyDescent="0.3">
      <c r="A16" s="64"/>
      <c r="B16" s="52"/>
      <c r="C16" s="52"/>
      <c r="D16" s="51"/>
      <c r="E16" s="167"/>
      <c r="F16" s="63" t="str">
        <f t="shared" si="0"/>
        <v/>
      </c>
      <c r="G16" s="167"/>
      <c r="H16" s="50" t="str">
        <f t="shared" si="1"/>
        <v/>
      </c>
      <c r="I16" s="167"/>
      <c r="J16" s="50" t="str">
        <f t="shared" si="2"/>
        <v/>
      </c>
    </row>
    <row r="17" spans="1:10" x14ac:dyDescent="0.3">
      <c r="A17" s="64"/>
      <c r="B17" s="52"/>
      <c r="C17" s="52"/>
      <c r="D17" s="51"/>
      <c r="E17" s="167"/>
      <c r="F17" s="63" t="str">
        <f t="shared" si="0"/>
        <v/>
      </c>
      <c r="G17" s="167"/>
      <c r="H17" s="50" t="str">
        <f t="shared" si="1"/>
        <v/>
      </c>
      <c r="I17" s="167"/>
      <c r="J17" s="50" t="str">
        <f t="shared" si="2"/>
        <v/>
      </c>
    </row>
    <row r="18" spans="1:10" x14ac:dyDescent="0.3">
      <c r="A18" s="64"/>
      <c r="B18" s="52"/>
      <c r="C18" s="52"/>
      <c r="D18" s="51"/>
      <c r="E18" s="167"/>
      <c r="F18" s="63" t="str">
        <f t="shared" si="0"/>
        <v/>
      </c>
      <c r="G18" s="167"/>
      <c r="H18" s="50" t="str">
        <f t="shared" si="1"/>
        <v/>
      </c>
      <c r="I18" s="167"/>
      <c r="J18" s="50" t="str">
        <f t="shared" si="2"/>
        <v/>
      </c>
    </row>
    <row r="19" spans="1:10" x14ac:dyDescent="0.3">
      <c r="A19" s="64"/>
      <c r="B19" s="52"/>
      <c r="C19" s="52"/>
      <c r="D19" s="51"/>
      <c r="E19" s="167"/>
      <c r="F19" s="63" t="str">
        <f t="shared" si="0"/>
        <v/>
      </c>
      <c r="G19" s="167"/>
      <c r="H19" s="50" t="str">
        <f t="shared" si="1"/>
        <v/>
      </c>
      <c r="I19" s="167"/>
      <c r="J19" s="50" t="str">
        <f t="shared" si="2"/>
        <v/>
      </c>
    </row>
    <row r="20" spans="1:10" x14ac:dyDescent="0.3">
      <c r="A20" s="64"/>
      <c r="B20" s="52"/>
      <c r="C20" s="52"/>
      <c r="D20" s="51"/>
      <c r="E20" s="167"/>
      <c r="F20" s="63" t="str">
        <f t="shared" si="0"/>
        <v/>
      </c>
      <c r="G20" s="167"/>
      <c r="H20" s="50" t="str">
        <f t="shared" si="1"/>
        <v/>
      </c>
      <c r="I20" s="167"/>
      <c r="J20" s="50" t="str">
        <f t="shared" si="2"/>
        <v/>
      </c>
    </row>
    <row r="21" spans="1:10" x14ac:dyDescent="0.3">
      <c r="A21" s="64"/>
      <c r="B21" s="52"/>
      <c r="C21" s="52"/>
      <c r="D21" s="51"/>
      <c r="E21" s="167"/>
      <c r="F21" s="63" t="str">
        <f t="shared" si="0"/>
        <v/>
      </c>
      <c r="G21" s="167"/>
      <c r="H21" s="50" t="str">
        <f t="shared" si="1"/>
        <v/>
      </c>
      <c r="I21" s="167"/>
      <c r="J21" s="50" t="str">
        <f t="shared" si="2"/>
        <v/>
      </c>
    </row>
    <row r="22" spans="1:10" x14ac:dyDescent="0.3">
      <c r="A22" s="64"/>
      <c r="B22" s="52"/>
      <c r="C22" s="52"/>
      <c r="D22" s="51"/>
      <c r="E22" s="167"/>
      <c r="F22" s="63" t="str">
        <f t="shared" si="0"/>
        <v/>
      </c>
      <c r="G22" s="167"/>
      <c r="H22" s="50" t="str">
        <f t="shared" si="1"/>
        <v/>
      </c>
      <c r="I22" s="167"/>
      <c r="J22" s="50" t="str">
        <f t="shared" si="2"/>
        <v/>
      </c>
    </row>
    <row r="23" spans="1:10" x14ac:dyDescent="0.3">
      <c r="A23" s="64"/>
      <c r="B23" s="52"/>
      <c r="C23" s="52"/>
      <c r="D23" s="51"/>
      <c r="E23" s="167"/>
      <c r="F23" s="63" t="str">
        <f t="shared" si="0"/>
        <v/>
      </c>
      <c r="G23" s="167"/>
      <c r="H23" s="50" t="str">
        <f t="shared" si="1"/>
        <v/>
      </c>
      <c r="I23" s="167"/>
      <c r="J23" s="50" t="str">
        <f t="shared" si="2"/>
        <v/>
      </c>
    </row>
    <row r="24" spans="1:10" x14ac:dyDescent="0.3">
      <c r="A24" s="64"/>
      <c r="B24" s="52"/>
      <c r="C24" s="52"/>
      <c r="D24" s="51"/>
      <c r="E24" s="167"/>
      <c r="F24" s="63" t="str">
        <f t="shared" si="0"/>
        <v/>
      </c>
      <c r="G24" s="167"/>
      <c r="H24" s="50" t="str">
        <f t="shared" si="1"/>
        <v/>
      </c>
      <c r="I24" s="167"/>
      <c r="J24" s="50" t="str">
        <f t="shared" si="2"/>
        <v/>
      </c>
    </row>
    <row r="25" spans="1:10" x14ac:dyDescent="0.3">
      <c r="A25" s="64"/>
      <c r="B25" s="52"/>
      <c r="C25" s="52"/>
      <c r="D25" s="51"/>
      <c r="E25" s="167"/>
      <c r="F25" s="63" t="str">
        <f t="shared" si="0"/>
        <v/>
      </c>
      <c r="G25" s="167"/>
      <c r="H25" s="50" t="str">
        <f t="shared" si="1"/>
        <v/>
      </c>
      <c r="I25" s="167"/>
      <c r="J25" s="50" t="str">
        <f t="shared" si="2"/>
        <v/>
      </c>
    </row>
    <row r="26" spans="1:10" x14ac:dyDescent="0.3">
      <c r="A26" s="64"/>
      <c r="B26" s="52"/>
      <c r="C26" s="52"/>
      <c r="D26" s="51"/>
      <c r="E26" s="167"/>
      <c r="F26" s="63" t="str">
        <f t="shared" si="0"/>
        <v/>
      </c>
      <c r="G26" s="167"/>
      <c r="H26" s="50" t="str">
        <f t="shared" si="1"/>
        <v/>
      </c>
      <c r="I26" s="167"/>
      <c r="J26" s="50" t="str">
        <f t="shared" si="2"/>
        <v/>
      </c>
    </row>
    <row r="27" spans="1:10" x14ac:dyDescent="0.3">
      <c r="A27" s="64"/>
      <c r="B27" s="52"/>
      <c r="C27" s="52"/>
      <c r="D27" s="51"/>
      <c r="E27" s="167"/>
      <c r="F27" s="63" t="str">
        <f t="shared" si="0"/>
        <v/>
      </c>
      <c r="G27" s="167"/>
      <c r="H27" s="50" t="str">
        <f t="shared" si="1"/>
        <v/>
      </c>
      <c r="I27" s="167"/>
      <c r="J27" s="50" t="str">
        <f t="shared" si="2"/>
        <v/>
      </c>
    </row>
    <row r="28" spans="1:10" x14ac:dyDescent="0.3">
      <c r="A28" s="64"/>
      <c r="B28" s="52"/>
      <c r="C28" s="52"/>
      <c r="D28" s="51"/>
      <c r="E28" s="167"/>
      <c r="F28" s="63" t="str">
        <f t="shared" si="0"/>
        <v/>
      </c>
      <c r="G28" s="167"/>
      <c r="H28" s="50" t="str">
        <f t="shared" si="1"/>
        <v/>
      </c>
      <c r="I28" s="167"/>
      <c r="J28" s="50" t="str">
        <f t="shared" si="2"/>
        <v/>
      </c>
    </row>
    <row r="29" spans="1:10" x14ac:dyDescent="0.3">
      <c r="A29" s="64"/>
      <c r="B29" s="52"/>
      <c r="C29" s="52"/>
      <c r="D29" s="51"/>
      <c r="E29" s="167"/>
      <c r="F29" s="63" t="str">
        <f t="shared" si="0"/>
        <v/>
      </c>
      <c r="G29" s="167"/>
      <c r="H29" s="50" t="str">
        <f t="shared" si="1"/>
        <v/>
      </c>
      <c r="I29" s="167"/>
      <c r="J29" s="50" t="str">
        <f t="shared" si="2"/>
        <v/>
      </c>
    </row>
    <row r="30" spans="1:10" x14ac:dyDescent="0.3">
      <c r="A30" s="64"/>
      <c r="B30" s="52"/>
      <c r="C30" s="52"/>
      <c r="D30" s="51"/>
      <c r="E30" s="167"/>
      <c r="F30" s="63" t="str">
        <f t="shared" si="0"/>
        <v/>
      </c>
      <c r="G30" s="167"/>
      <c r="H30" s="50" t="str">
        <f t="shared" si="1"/>
        <v/>
      </c>
      <c r="I30" s="167"/>
      <c r="J30" s="50" t="str">
        <f t="shared" si="2"/>
        <v/>
      </c>
    </row>
    <row r="31" spans="1:10" x14ac:dyDescent="0.3">
      <c r="A31" s="64"/>
      <c r="B31" s="52"/>
      <c r="C31" s="52"/>
      <c r="D31" s="51"/>
      <c r="E31" s="167"/>
      <c r="F31" s="63" t="str">
        <f t="shared" si="0"/>
        <v/>
      </c>
      <c r="G31" s="167"/>
      <c r="H31" s="50" t="str">
        <f t="shared" si="1"/>
        <v/>
      </c>
      <c r="I31" s="167"/>
      <c r="J31" s="50" t="str">
        <f t="shared" si="2"/>
        <v/>
      </c>
    </row>
    <row r="32" spans="1:10" x14ac:dyDescent="0.3">
      <c r="A32" s="64"/>
      <c r="B32" s="52"/>
      <c r="C32" s="52"/>
      <c r="D32" s="51"/>
      <c r="E32" s="167"/>
      <c r="F32" s="63" t="str">
        <f t="shared" si="0"/>
        <v/>
      </c>
      <c r="G32" s="167"/>
      <c r="H32" s="50" t="str">
        <f t="shared" si="1"/>
        <v/>
      </c>
      <c r="I32" s="167"/>
      <c r="J32" s="50" t="str">
        <f t="shared" si="2"/>
        <v/>
      </c>
    </row>
    <row r="33" spans="1:10" x14ac:dyDescent="0.3">
      <c r="A33" s="64"/>
      <c r="B33" s="52"/>
      <c r="C33" s="52"/>
      <c r="D33" s="51"/>
      <c r="E33" s="167"/>
      <c r="F33" s="63" t="str">
        <f t="shared" si="0"/>
        <v/>
      </c>
      <c r="G33" s="167"/>
      <c r="H33" s="50" t="str">
        <f t="shared" si="1"/>
        <v/>
      </c>
      <c r="I33" s="167"/>
      <c r="J33" s="50" t="str">
        <f t="shared" si="2"/>
        <v/>
      </c>
    </row>
    <row r="34" spans="1:10" x14ac:dyDescent="0.3">
      <c r="A34" s="64"/>
      <c r="B34" s="52"/>
      <c r="C34" s="52"/>
      <c r="D34" s="51"/>
      <c r="E34" s="167"/>
      <c r="F34" s="63" t="str">
        <f t="shared" si="0"/>
        <v/>
      </c>
      <c r="G34" s="167"/>
      <c r="H34" s="50" t="str">
        <f t="shared" si="1"/>
        <v/>
      </c>
      <c r="I34" s="167"/>
      <c r="J34" s="50" t="str">
        <f t="shared" si="2"/>
        <v/>
      </c>
    </row>
    <row r="35" spans="1:10" ht="16.2" thickBot="1" x14ac:dyDescent="0.35">
      <c r="A35" s="232"/>
      <c r="B35" s="233"/>
      <c r="C35" s="233"/>
      <c r="D35" s="218"/>
      <c r="E35" s="208"/>
      <c r="F35" s="61" t="str">
        <f t="shared" si="0"/>
        <v/>
      </c>
      <c r="G35" s="208"/>
      <c r="H35" s="49" t="str">
        <f t="shared" si="1"/>
        <v/>
      </c>
      <c r="I35" s="208"/>
      <c r="J35" s="49" t="str">
        <f t="shared" si="2"/>
        <v/>
      </c>
    </row>
    <row r="36" spans="1:10" ht="16.2" thickTop="1" x14ac:dyDescent="0.3"/>
    <row r="37" spans="1:10" ht="16.2" thickBot="1" x14ac:dyDescent="0.35">
      <c r="E37" s="3"/>
      <c r="F37" s="1"/>
    </row>
    <row r="38" spans="1:10" ht="16.2" thickTop="1" x14ac:dyDescent="0.3">
      <c r="B38" s="19" t="s">
        <v>10</v>
      </c>
      <c r="C38" s="33" t="s">
        <v>40</v>
      </c>
      <c r="D38" s="32">
        <v>16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0" ht="16.2" thickBot="1" x14ac:dyDescent="0.35">
      <c r="E39" s="311"/>
      <c r="F39" s="312"/>
      <c r="G39" s="328"/>
      <c r="H39" s="329"/>
      <c r="I39" s="330"/>
      <c r="J39" s="331"/>
    </row>
    <row r="40" spans="1:10" ht="16.8" thickTop="1" thickBot="1" x14ac:dyDescent="0.35">
      <c r="A40" s="30" t="s">
        <v>8</v>
      </c>
      <c r="B40" s="31" t="s">
        <v>7</v>
      </c>
      <c r="C40" s="31" t="s">
        <v>6</v>
      </c>
      <c r="D40" s="29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101" t="s">
        <v>35</v>
      </c>
      <c r="J40" s="59" t="s">
        <v>3</v>
      </c>
    </row>
    <row r="41" spans="1:10" ht="16.2" thickTop="1" x14ac:dyDescent="0.3">
      <c r="A41" s="73" t="s">
        <v>61</v>
      </c>
      <c r="B41" s="57" t="s">
        <v>60</v>
      </c>
      <c r="C41" s="57" t="s">
        <v>381</v>
      </c>
      <c r="D41" s="56">
        <v>1987</v>
      </c>
      <c r="E41" s="184">
        <v>10090</v>
      </c>
      <c r="F41" s="55">
        <f t="shared" ref="F41:F65" si="3">IF(E41="","",IF(E41="FFT","FFT",IF(COUNTIF(E41,"*Disq*"),"NC",RANK(E41,E$41:E$65,1))))</f>
        <v>1</v>
      </c>
      <c r="G41" s="184">
        <v>13681</v>
      </c>
      <c r="H41" s="55">
        <f t="shared" ref="H41:H65" si="4">IF(G41="","",IF(G41="FFT","FFT",IF(COUNTIF(G41,"*Disq*"),"NC",RANK(G41,G$41:G$65,1))))</f>
        <v>1</v>
      </c>
      <c r="I41" s="248"/>
      <c r="J41" s="55" t="str">
        <f t="shared" ref="J41:J65" si="5">IF(I41="","",IF(I41="FFT","FFT",IF(COUNTIF(I41,"*Disq*"),"NC",RANK(I41,I$41:I$65,1))))</f>
        <v/>
      </c>
    </row>
    <row r="42" spans="1:10" x14ac:dyDescent="0.3">
      <c r="A42" s="64"/>
      <c r="B42" s="251"/>
      <c r="C42" s="52"/>
      <c r="D42" s="51"/>
      <c r="E42" s="167"/>
      <c r="F42" s="50" t="str">
        <f t="shared" si="3"/>
        <v/>
      </c>
      <c r="G42" s="167"/>
      <c r="H42" s="50" t="str">
        <f t="shared" si="4"/>
        <v/>
      </c>
      <c r="I42" s="249"/>
      <c r="J42" s="50" t="str">
        <f t="shared" si="5"/>
        <v/>
      </c>
    </row>
    <row r="43" spans="1:10" x14ac:dyDescent="0.3">
      <c r="A43" s="64"/>
      <c r="B43" s="52"/>
      <c r="C43" s="52"/>
      <c r="D43" s="51"/>
      <c r="E43" s="167"/>
      <c r="F43" s="50" t="str">
        <f t="shared" si="3"/>
        <v/>
      </c>
      <c r="G43" s="167"/>
      <c r="H43" s="50" t="str">
        <f t="shared" si="4"/>
        <v/>
      </c>
      <c r="I43" s="249"/>
      <c r="J43" s="50" t="str">
        <f t="shared" si="5"/>
        <v/>
      </c>
    </row>
    <row r="44" spans="1:10" x14ac:dyDescent="0.3">
      <c r="A44" s="64"/>
      <c r="B44" s="52"/>
      <c r="C44" s="52"/>
      <c r="D44" s="51"/>
      <c r="E44" s="167"/>
      <c r="F44" s="50" t="str">
        <f t="shared" si="3"/>
        <v/>
      </c>
      <c r="G44" s="167"/>
      <c r="H44" s="50" t="str">
        <f t="shared" si="4"/>
        <v/>
      </c>
      <c r="I44" s="249"/>
      <c r="J44" s="50" t="str">
        <f t="shared" si="5"/>
        <v/>
      </c>
    </row>
    <row r="45" spans="1:10" x14ac:dyDescent="0.3">
      <c r="A45" s="64"/>
      <c r="B45" s="251"/>
      <c r="C45" s="52"/>
      <c r="D45" s="51"/>
      <c r="E45" s="167"/>
      <c r="F45" s="50" t="str">
        <f t="shared" si="3"/>
        <v/>
      </c>
      <c r="G45" s="167"/>
      <c r="H45" s="50" t="str">
        <f t="shared" si="4"/>
        <v/>
      </c>
      <c r="I45" s="249"/>
      <c r="J45" s="50" t="str">
        <f t="shared" si="5"/>
        <v/>
      </c>
    </row>
    <row r="46" spans="1:10" x14ac:dyDescent="0.3">
      <c r="A46" s="64"/>
      <c r="B46" s="52"/>
      <c r="C46" s="52"/>
      <c r="D46" s="51"/>
      <c r="E46" s="167"/>
      <c r="F46" s="50" t="str">
        <f t="shared" si="3"/>
        <v/>
      </c>
      <c r="G46" s="167"/>
      <c r="H46" s="105" t="str">
        <f t="shared" si="4"/>
        <v/>
      </c>
      <c r="I46" s="249"/>
      <c r="J46" s="105" t="str">
        <f t="shared" si="5"/>
        <v/>
      </c>
    </row>
    <row r="47" spans="1:10" x14ac:dyDescent="0.3">
      <c r="A47" s="64"/>
      <c r="B47" s="52"/>
      <c r="C47" s="52"/>
      <c r="D47" s="51"/>
      <c r="E47" s="167"/>
      <c r="F47" s="50" t="str">
        <f t="shared" si="3"/>
        <v/>
      </c>
      <c r="G47" s="167"/>
      <c r="H47" s="105" t="str">
        <f t="shared" si="4"/>
        <v/>
      </c>
      <c r="I47" s="249"/>
      <c r="J47" s="105" t="str">
        <f t="shared" si="5"/>
        <v/>
      </c>
    </row>
    <row r="48" spans="1:10" x14ac:dyDescent="0.3">
      <c r="A48" s="64"/>
      <c r="B48" s="52"/>
      <c r="C48" s="52"/>
      <c r="D48" s="51"/>
      <c r="E48" s="167"/>
      <c r="F48" s="50" t="str">
        <f t="shared" si="3"/>
        <v/>
      </c>
      <c r="G48" s="167"/>
      <c r="H48" s="104" t="str">
        <f t="shared" si="4"/>
        <v/>
      </c>
      <c r="I48" s="249"/>
      <c r="J48" s="104" t="str">
        <f t="shared" si="5"/>
        <v/>
      </c>
    </row>
    <row r="49" spans="1:10" x14ac:dyDescent="0.3">
      <c r="A49" s="64"/>
      <c r="B49" s="52"/>
      <c r="C49" s="52"/>
      <c r="D49" s="51"/>
      <c r="E49" s="167"/>
      <c r="F49" s="50" t="str">
        <f t="shared" si="3"/>
        <v/>
      </c>
      <c r="G49" s="167"/>
      <c r="H49" s="50" t="str">
        <f t="shared" si="4"/>
        <v/>
      </c>
      <c r="I49" s="249"/>
      <c r="J49" s="50" t="str">
        <f t="shared" si="5"/>
        <v/>
      </c>
    </row>
    <row r="50" spans="1:10" x14ac:dyDescent="0.3">
      <c r="A50" s="64"/>
      <c r="B50" s="52"/>
      <c r="C50" s="52"/>
      <c r="D50" s="54"/>
      <c r="E50" s="167"/>
      <c r="F50" s="50" t="str">
        <f t="shared" si="3"/>
        <v/>
      </c>
      <c r="G50" s="167"/>
      <c r="H50" s="50" t="str">
        <f t="shared" si="4"/>
        <v/>
      </c>
      <c r="I50" s="249"/>
      <c r="J50" s="50" t="str">
        <f t="shared" si="5"/>
        <v/>
      </c>
    </row>
    <row r="51" spans="1:10" x14ac:dyDescent="0.3">
      <c r="A51" s="64"/>
      <c r="B51" s="52"/>
      <c r="C51" s="52"/>
      <c r="D51" s="51"/>
      <c r="E51" s="167"/>
      <c r="F51" s="50" t="str">
        <f t="shared" si="3"/>
        <v/>
      </c>
      <c r="G51" s="167"/>
      <c r="H51" s="50" t="str">
        <f t="shared" si="4"/>
        <v/>
      </c>
      <c r="I51" s="249"/>
      <c r="J51" s="50" t="str">
        <f t="shared" si="5"/>
        <v/>
      </c>
    </row>
    <row r="52" spans="1:10" x14ac:dyDescent="0.3">
      <c r="A52" s="64"/>
      <c r="B52" s="52"/>
      <c r="C52" s="52"/>
      <c r="D52" s="51"/>
      <c r="E52" s="167"/>
      <c r="F52" s="50" t="str">
        <f t="shared" si="3"/>
        <v/>
      </c>
      <c r="G52" s="167"/>
      <c r="H52" s="50" t="str">
        <f t="shared" si="4"/>
        <v/>
      </c>
      <c r="I52" s="249"/>
      <c r="J52" s="50" t="str">
        <f t="shared" si="5"/>
        <v/>
      </c>
    </row>
    <row r="53" spans="1:10" x14ac:dyDescent="0.3">
      <c r="A53" s="64"/>
      <c r="B53" s="52"/>
      <c r="C53" s="52"/>
      <c r="D53" s="51"/>
      <c r="E53" s="167"/>
      <c r="F53" s="50" t="str">
        <f t="shared" si="3"/>
        <v/>
      </c>
      <c r="G53" s="167"/>
      <c r="H53" s="50" t="str">
        <f t="shared" si="4"/>
        <v/>
      </c>
      <c r="I53" s="249"/>
      <c r="J53" s="50" t="str">
        <f t="shared" si="5"/>
        <v/>
      </c>
    </row>
    <row r="54" spans="1:10" x14ac:dyDescent="0.3">
      <c r="A54" s="64"/>
      <c r="B54" s="251"/>
      <c r="C54" s="52"/>
      <c r="D54" s="51"/>
      <c r="E54" s="167"/>
      <c r="F54" s="50" t="str">
        <f t="shared" si="3"/>
        <v/>
      </c>
      <c r="G54" s="167"/>
      <c r="H54" s="50" t="str">
        <f t="shared" si="4"/>
        <v/>
      </c>
      <c r="I54" s="249"/>
      <c r="J54" s="50" t="str">
        <f t="shared" si="5"/>
        <v/>
      </c>
    </row>
    <row r="55" spans="1:10" x14ac:dyDescent="0.3">
      <c r="A55" s="64"/>
      <c r="B55" s="52"/>
      <c r="C55" s="52"/>
      <c r="D55" s="51"/>
      <c r="E55" s="167"/>
      <c r="F55" s="50" t="str">
        <f t="shared" si="3"/>
        <v/>
      </c>
      <c r="G55" s="167"/>
      <c r="H55" s="105" t="str">
        <f t="shared" si="4"/>
        <v/>
      </c>
      <c r="I55" s="249"/>
      <c r="J55" s="105" t="str">
        <f t="shared" si="5"/>
        <v/>
      </c>
    </row>
    <row r="56" spans="1:10" x14ac:dyDescent="0.3">
      <c r="A56" s="64"/>
      <c r="B56" s="52"/>
      <c r="C56" s="52"/>
      <c r="D56" s="51"/>
      <c r="E56" s="167"/>
      <c r="F56" s="50" t="str">
        <f t="shared" si="3"/>
        <v/>
      </c>
      <c r="G56" s="167"/>
      <c r="H56" s="104" t="str">
        <f t="shared" si="4"/>
        <v/>
      </c>
      <c r="I56" s="249"/>
      <c r="J56" s="104" t="str">
        <f t="shared" si="5"/>
        <v/>
      </c>
    </row>
    <row r="57" spans="1:10" x14ac:dyDescent="0.3">
      <c r="A57" s="64"/>
      <c r="B57" s="52"/>
      <c r="C57" s="52"/>
      <c r="D57" s="51"/>
      <c r="E57" s="167"/>
      <c r="F57" s="50" t="str">
        <f t="shared" si="3"/>
        <v/>
      </c>
      <c r="G57" s="167"/>
      <c r="H57" s="50" t="str">
        <f t="shared" si="4"/>
        <v/>
      </c>
      <c r="I57" s="249"/>
      <c r="J57" s="50" t="str">
        <f t="shared" si="5"/>
        <v/>
      </c>
    </row>
    <row r="58" spans="1:10" x14ac:dyDescent="0.3">
      <c r="A58" s="64"/>
      <c r="B58" s="52"/>
      <c r="C58" s="52"/>
      <c r="D58" s="54"/>
      <c r="E58" s="167"/>
      <c r="F58" s="50" t="str">
        <f t="shared" si="3"/>
        <v/>
      </c>
      <c r="G58" s="167"/>
      <c r="H58" s="50" t="str">
        <f t="shared" si="4"/>
        <v/>
      </c>
      <c r="I58" s="249"/>
      <c r="J58" s="50" t="str">
        <f t="shared" si="5"/>
        <v/>
      </c>
    </row>
    <row r="59" spans="1:10" x14ac:dyDescent="0.3">
      <c r="A59" s="64"/>
      <c r="B59" s="52"/>
      <c r="C59" s="52"/>
      <c r="D59" s="51"/>
      <c r="E59" s="167"/>
      <c r="F59" s="50" t="str">
        <f t="shared" si="3"/>
        <v/>
      </c>
      <c r="G59" s="167"/>
      <c r="H59" s="50" t="str">
        <f t="shared" si="4"/>
        <v/>
      </c>
      <c r="I59" s="249"/>
      <c r="J59" s="50" t="str">
        <f t="shared" si="5"/>
        <v/>
      </c>
    </row>
    <row r="60" spans="1:10" x14ac:dyDescent="0.3">
      <c r="A60" s="64"/>
      <c r="B60" s="52"/>
      <c r="C60" s="52"/>
      <c r="D60" s="51"/>
      <c r="E60" s="167"/>
      <c r="F60" s="50" t="str">
        <f t="shared" si="3"/>
        <v/>
      </c>
      <c r="G60" s="167"/>
      <c r="H60" s="105" t="str">
        <f t="shared" si="4"/>
        <v/>
      </c>
      <c r="I60" s="249"/>
      <c r="J60" s="105" t="str">
        <f t="shared" si="5"/>
        <v/>
      </c>
    </row>
    <row r="61" spans="1:10" x14ac:dyDescent="0.3">
      <c r="A61" s="64"/>
      <c r="B61" s="52"/>
      <c r="C61" s="52"/>
      <c r="D61" s="51"/>
      <c r="E61" s="167"/>
      <c r="F61" s="50" t="str">
        <f t="shared" si="3"/>
        <v/>
      </c>
      <c r="G61" s="167"/>
      <c r="H61" s="104" t="str">
        <f t="shared" si="4"/>
        <v/>
      </c>
      <c r="I61" s="249"/>
      <c r="J61" s="104" t="str">
        <f t="shared" si="5"/>
        <v/>
      </c>
    </row>
    <row r="62" spans="1:10" x14ac:dyDescent="0.3">
      <c r="A62" s="64"/>
      <c r="B62" s="52"/>
      <c r="C62" s="52"/>
      <c r="D62" s="51"/>
      <c r="E62" s="167"/>
      <c r="F62" s="50" t="str">
        <f t="shared" si="3"/>
        <v/>
      </c>
      <c r="G62" s="167"/>
      <c r="H62" s="50" t="str">
        <f t="shared" si="4"/>
        <v/>
      </c>
      <c r="I62" s="249"/>
      <c r="J62" s="50" t="str">
        <f t="shared" si="5"/>
        <v/>
      </c>
    </row>
    <row r="63" spans="1:10" x14ac:dyDescent="0.3">
      <c r="A63" s="64"/>
      <c r="B63" s="52"/>
      <c r="C63" s="52"/>
      <c r="D63" s="54"/>
      <c r="E63" s="167"/>
      <c r="F63" s="50" t="str">
        <f t="shared" si="3"/>
        <v/>
      </c>
      <c r="G63" s="167"/>
      <c r="H63" s="50" t="str">
        <f t="shared" si="4"/>
        <v/>
      </c>
      <c r="I63" s="249"/>
      <c r="J63" s="50" t="str">
        <f t="shared" si="5"/>
        <v/>
      </c>
    </row>
    <row r="64" spans="1:10" x14ac:dyDescent="0.3">
      <c r="A64" s="64"/>
      <c r="B64" s="52"/>
      <c r="C64" s="52"/>
      <c r="D64" s="51"/>
      <c r="E64" s="167"/>
      <c r="F64" s="50" t="str">
        <f t="shared" si="3"/>
        <v/>
      </c>
      <c r="G64" s="167"/>
      <c r="H64" s="50" t="str">
        <f t="shared" si="4"/>
        <v/>
      </c>
      <c r="I64" s="249"/>
      <c r="J64" s="50" t="str">
        <f t="shared" si="5"/>
        <v/>
      </c>
    </row>
    <row r="65" spans="1:10" ht="16.2" thickBot="1" x14ac:dyDescent="0.35">
      <c r="A65" s="96"/>
      <c r="B65" s="94"/>
      <c r="C65" s="94"/>
      <c r="D65" s="106"/>
      <c r="E65" s="208"/>
      <c r="F65" s="49" t="str">
        <f t="shared" si="3"/>
        <v/>
      </c>
      <c r="G65" s="208"/>
      <c r="H65" s="103" t="str">
        <f t="shared" si="4"/>
        <v/>
      </c>
      <c r="I65" s="250"/>
      <c r="J65" s="103" t="str">
        <f t="shared" si="5"/>
        <v/>
      </c>
    </row>
    <row r="66" spans="1:10" ht="16.2" thickTop="1" x14ac:dyDescent="0.3"/>
  </sheetData>
  <mergeCells count="8">
    <mergeCell ref="E38:F39"/>
    <mergeCell ref="G38:H39"/>
    <mergeCell ref="I38:J39"/>
    <mergeCell ref="G3:H3"/>
    <mergeCell ref="I3:J3"/>
    <mergeCell ref="E8:F9"/>
    <mergeCell ref="G8:H9"/>
    <mergeCell ref="I8:J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A700-0395-4374-B8A7-CF326898028B}">
  <dimension ref="A1:J66"/>
  <sheetViews>
    <sheetView topLeftCell="A16" zoomScaleNormal="100" workbookViewId="0">
      <selection activeCell="M52" sqref="M52"/>
    </sheetView>
  </sheetViews>
  <sheetFormatPr baseColWidth="10" defaultColWidth="11.44140625" defaultRowHeight="15.6" x14ac:dyDescent="0.3"/>
  <cols>
    <col min="1" max="1" width="10.44140625" style="1" customWidth="1"/>
    <col min="2" max="2" width="20.44140625" style="3" customWidth="1"/>
    <col min="3" max="3" width="14.5546875" style="3" bestFit="1" customWidth="1"/>
    <col min="4" max="4" width="8.6640625" style="1" customWidth="1"/>
    <col min="5" max="5" width="12.109375" style="13" customWidth="1"/>
    <col min="6" max="6" width="5.44140625" style="9" customWidth="1"/>
    <col min="7" max="7" width="13.77734375" style="1" bestFit="1" customWidth="1"/>
    <col min="8" max="8" width="5.44140625" style="1" customWidth="1"/>
    <col min="9" max="9" width="9.88671875" style="1" customWidth="1"/>
    <col min="10" max="10" width="5.44140625" style="1" customWidth="1"/>
    <col min="11" max="11" width="4.44140625" style="3" customWidth="1"/>
    <col min="12" max="12" width="11.44140625" style="3"/>
    <col min="13" max="14" width="7.44140625" style="3" customWidth="1"/>
    <col min="15" max="16384" width="11.44140625" style="3"/>
  </cols>
  <sheetData>
    <row r="1" spans="1:10" x14ac:dyDescent="0.3">
      <c r="B1" s="3" t="s">
        <v>53</v>
      </c>
      <c r="C1" s="37">
        <v>45312</v>
      </c>
      <c r="D1" s="65"/>
      <c r="E1" s="1" t="s">
        <v>52</v>
      </c>
      <c r="F1" s="3"/>
      <c r="G1" s="3"/>
      <c r="H1" s="3"/>
      <c r="I1" s="3"/>
      <c r="J1" s="3"/>
    </row>
    <row r="2" spans="1:10" x14ac:dyDescent="0.3">
      <c r="E2" s="1"/>
    </row>
    <row r="3" spans="1:10" x14ac:dyDescent="0.3">
      <c r="B3" s="3" t="s">
        <v>51</v>
      </c>
      <c r="E3" s="1"/>
      <c r="G3" s="327"/>
      <c r="H3" s="327"/>
      <c r="I3" s="327"/>
      <c r="J3" s="327"/>
    </row>
    <row r="4" spans="1:10" x14ac:dyDescent="0.3">
      <c r="E4" s="1"/>
    </row>
    <row r="5" spans="1:10" ht="16.2" x14ac:dyDescent="0.35">
      <c r="B5" s="36" t="s">
        <v>50</v>
      </c>
      <c r="C5" s="3" t="s">
        <v>212</v>
      </c>
      <c r="E5" s="1" t="s">
        <v>396</v>
      </c>
    </row>
    <row r="7" spans="1:10" ht="16.2" thickBot="1" x14ac:dyDescent="0.35">
      <c r="B7" s="37"/>
      <c r="E7" s="3"/>
      <c r="F7" s="1"/>
    </row>
    <row r="8" spans="1:10" ht="16.2" thickTop="1" x14ac:dyDescent="0.3">
      <c r="B8" s="3" t="s">
        <v>10</v>
      </c>
      <c r="C8" s="35" t="s">
        <v>48</v>
      </c>
      <c r="D8" s="32">
        <v>17</v>
      </c>
      <c r="E8" s="309" t="s">
        <v>39</v>
      </c>
      <c r="F8" s="310"/>
      <c r="G8" s="313" t="s">
        <v>38</v>
      </c>
      <c r="H8" s="314"/>
      <c r="I8" s="313" t="s">
        <v>37</v>
      </c>
      <c r="J8" s="324"/>
    </row>
    <row r="9" spans="1:10" ht="16.2" thickBot="1" x14ac:dyDescent="0.35">
      <c r="E9" s="311"/>
      <c r="F9" s="312"/>
      <c r="G9" s="328"/>
      <c r="H9" s="329"/>
      <c r="I9" s="330"/>
      <c r="J9" s="331"/>
    </row>
    <row r="10" spans="1:10" ht="16.8" thickTop="1" thickBot="1" x14ac:dyDescent="0.35">
      <c r="A10" s="30" t="s">
        <v>8</v>
      </c>
      <c r="B10" s="31" t="s">
        <v>7</v>
      </c>
      <c r="C10" s="31" t="s">
        <v>6</v>
      </c>
      <c r="D10" s="29" t="s">
        <v>5</v>
      </c>
      <c r="E10" s="30" t="s">
        <v>4</v>
      </c>
      <c r="F10" s="29" t="s">
        <v>3</v>
      </c>
      <c r="G10" s="60" t="s">
        <v>36</v>
      </c>
      <c r="H10" s="59" t="s">
        <v>3</v>
      </c>
      <c r="I10" s="60" t="s">
        <v>35</v>
      </c>
      <c r="J10" s="59" t="s">
        <v>3</v>
      </c>
    </row>
    <row r="11" spans="1:10" ht="16.2" thickTop="1" x14ac:dyDescent="0.3">
      <c r="A11" s="73" t="s">
        <v>32</v>
      </c>
      <c r="B11" s="57" t="s">
        <v>317</v>
      </c>
      <c r="C11" s="57" t="s">
        <v>318</v>
      </c>
      <c r="D11" s="275">
        <v>1965</v>
      </c>
      <c r="E11" s="184" t="s">
        <v>405</v>
      </c>
      <c r="F11" s="62" t="str">
        <f t="shared" ref="F11:F35" si="0">IF(E11="","",IF(E11="FFT","FFT",IF(COUNTIF(E11,"*Disq*"),"NC",RANK(E11,E$11:E$35,1))))</f>
        <v>FFT</v>
      </c>
      <c r="G11" s="184">
        <v>24227</v>
      </c>
      <c r="H11" s="55">
        <f t="shared" ref="H11:H35" si="1">IF(G11="","",IF(G11="FFT","FFT",IF(COUNTIF(G11,"*Disq*"),"NC",RANK(G11,G$11:G$35,1))))</f>
        <v>4</v>
      </c>
      <c r="I11" s="184"/>
      <c r="J11" s="55" t="str">
        <f t="shared" ref="J11:J35" si="2">IF(I11="","",IF(I11="FFT","FFT",IF(COUNTIF(I11,"*Disq*"),"NC",RANK(I11,I$11:I$35,1))))</f>
        <v/>
      </c>
    </row>
    <row r="12" spans="1:10" x14ac:dyDescent="0.3">
      <c r="A12" s="64" t="s">
        <v>124</v>
      </c>
      <c r="B12" s="52" t="s">
        <v>319</v>
      </c>
      <c r="C12" s="52" t="s">
        <v>149</v>
      </c>
      <c r="D12" s="54">
        <v>1979</v>
      </c>
      <c r="E12" s="184">
        <v>11371</v>
      </c>
      <c r="F12" s="63">
        <f t="shared" si="0"/>
        <v>1</v>
      </c>
      <c r="G12" s="167">
        <v>14298</v>
      </c>
      <c r="H12" s="50">
        <f t="shared" si="1"/>
        <v>1</v>
      </c>
      <c r="I12" s="167"/>
      <c r="J12" s="50" t="str">
        <f t="shared" si="2"/>
        <v/>
      </c>
    </row>
    <row r="13" spans="1:10" x14ac:dyDescent="0.3">
      <c r="A13" s="64" t="s">
        <v>32</v>
      </c>
      <c r="B13" s="52" t="s">
        <v>320</v>
      </c>
      <c r="C13" s="52" t="s">
        <v>321</v>
      </c>
      <c r="D13" s="54">
        <v>1971</v>
      </c>
      <c r="E13" s="167" t="s">
        <v>405</v>
      </c>
      <c r="F13" s="63" t="str">
        <f t="shared" si="0"/>
        <v>FFT</v>
      </c>
      <c r="G13" s="167">
        <v>20632</v>
      </c>
      <c r="H13" s="50">
        <f t="shared" si="1"/>
        <v>2</v>
      </c>
      <c r="I13" s="167"/>
      <c r="J13" s="50" t="str">
        <f t="shared" si="2"/>
        <v/>
      </c>
    </row>
    <row r="14" spans="1:10" x14ac:dyDescent="0.3">
      <c r="A14" s="64" t="s">
        <v>65</v>
      </c>
      <c r="B14" s="52" t="s">
        <v>143</v>
      </c>
      <c r="C14" s="52" t="s">
        <v>211</v>
      </c>
      <c r="D14" s="51">
        <v>1978</v>
      </c>
      <c r="E14" s="167">
        <v>12405</v>
      </c>
      <c r="F14" s="63">
        <f t="shared" si="0"/>
        <v>2</v>
      </c>
      <c r="G14" s="167">
        <v>20732</v>
      </c>
      <c r="H14" s="50">
        <f t="shared" si="1"/>
        <v>3</v>
      </c>
      <c r="I14" s="167"/>
      <c r="J14" s="50" t="str">
        <f t="shared" si="2"/>
        <v/>
      </c>
    </row>
    <row r="15" spans="1:10" x14ac:dyDescent="0.3">
      <c r="A15" s="64"/>
      <c r="B15" s="52"/>
      <c r="C15" s="52"/>
      <c r="D15" s="51"/>
      <c r="E15" s="167"/>
      <c r="F15" s="63" t="str">
        <f t="shared" si="0"/>
        <v/>
      </c>
      <c r="G15" s="167"/>
      <c r="H15" s="50" t="str">
        <f t="shared" si="1"/>
        <v/>
      </c>
      <c r="I15" s="167"/>
      <c r="J15" s="50" t="str">
        <f t="shared" si="2"/>
        <v/>
      </c>
    </row>
    <row r="16" spans="1:10" x14ac:dyDescent="0.3">
      <c r="A16" s="64"/>
      <c r="B16" s="52"/>
      <c r="C16" s="52"/>
      <c r="D16" s="51"/>
      <c r="E16" s="167"/>
      <c r="F16" s="63" t="str">
        <f t="shared" si="0"/>
        <v/>
      </c>
      <c r="G16" s="167"/>
      <c r="H16" s="50" t="str">
        <f t="shared" si="1"/>
        <v/>
      </c>
      <c r="I16" s="167"/>
      <c r="J16" s="50" t="str">
        <f t="shared" si="2"/>
        <v/>
      </c>
    </row>
    <row r="17" spans="1:10" x14ac:dyDescent="0.3">
      <c r="A17" s="64"/>
      <c r="B17" s="52"/>
      <c r="C17" s="52"/>
      <c r="D17" s="51"/>
      <c r="E17" s="167"/>
      <c r="F17" s="63" t="str">
        <f t="shared" si="0"/>
        <v/>
      </c>
      <c r="G17" s="167"/>
      <c r="H17" s="50" t="str">
        <f t="shared" si="1"/>
        <v/>
      </c>
      <c r="I17" s="167"/>
      <c r="J17" s="50" t="str">
        <f t="shared" si="2"/>
        <v/>
      </c>
    </row>
    <row r="18" spans="1:10" x14ac:dyDescent="0.3">
      <c r="A18" s="64"/>
      <c r="B18" s="52"/>
      <c r="C18" s="52"/>
      <c r="D18" s="51"/>
      <c r="E18" s="167"/>
      <c r="F18" s="63" t="str">
        <f t="shared" si="0"/>
        <v/>
      </c>
      <c r="G18" s="167"/>
      <c r="H18" s="50" t="str">
        <f t="shared" si="1"/>
        <v/>
      </c>
      <c r="I18" s="167"/>
      <c r="J18" s="50" t="str">
        <f t="shared" si="2"/>
        <v/>
      </c>
    </row>
    <row r="19" spans="1:10" x14ac:dyDescent="0.3">
      <c r="A19" s="64"/>
      <c r="B19" s="52"/>
      <c r="C19" s="52"/>
      <c r="D19" s="51"/>
      <c r="E19" s="167"/>
      <c r="F19" s="63" t="str">
        <f t="shared" si="0"/>
        <v/>
      </c>
      <c r="G19" s="167"/>
      <c r="H19" s="50" t="str">
        <f t="shared" si="1"/>
        <v/>
      </c>
      <c r="I19" s="167"/>
      <c r="J19" s="50" t="str">
        <f t="shared" si="2"/>
        <v/>
      </c>
    </row>
    <row r="20" spans="1:10" x14ac:dyDescent="0.3">
      <c r="A20" s="64"/>
      <c r="B20" s="52"/>
      <c r="C20" s="52"/>
      <c r="D20" s="51"/>
      <c r="E20" s="167"/>
      <c r="F20" s="63" t="str">
        <f t="shared" si="0"/>
        <v/>
      </c>
      <c r="G20" s="167"/>
      <c r="H20" s="50" t="str">
        <f t="shared" si="1"/>
        <v/>
      </c>
      <c r="I20" s="167"/>
      <c r="J20" s="50" t="str">
        <f t="shared" si="2"/>
        <v/>
      </c>
    </row>
    <row r="21" spans="1:10" x14ac:dyDescent="0.3">
      <c r="A21" s="64"/>
      <c r="B21" s="52"/>
      <c r="C21" s="52"/>
      <c r="D21" s="51"/>
      <c r="E21" s="167"/>
      <c r="F21" s="63" t="str">
        <f t="shared" si="0"/>
        <v/>
      </c>
      <c r="G21" s="167"/>
      <c r="H21" s="50" t="str">
        <f t="shared" si="1"/>
        <v/>
      </c>
      <c r="I21" s="167"/>
      <c r="J21" s="50" t="str">
        <f t="shared" si="2"/>
        <v/>
      </c>
    </row>
    <row r="22" spans="1:10" x14ac:dyDescent="0.3">
      <c r="A22" s="64"/>
      <c r="B22" s="52"/>
      <c r="C22" s="52"/>
      <c r="D22" s="51"/>
      <c r="E22" s="167"/>
      <c r="F22" s="63" t="str">
        <f t="shared" si="0"/>
        <v/>
      </c>
      <c r="G22" s="167"/>
      <c r="H22" s="50" t="str">
        <f t="shared" si="1"/>
        <v/>
      </c>
      <c r="I22" s="167"/>
      <c r="J22" s="50" t="str">
        <f t="shared" si="2"/>
        <v/>
      </c>
    </row>
    <row r="23" spans="1:10" x14ac:dyDescent="0.3">
      <c r="A23" s="64"/>
      <c r="B23" s="52"/>
      <c r="C23" s="52"/>
      <c r="D23" s="51"/>
      <c r="E23" s="167"/>
      <c r="F23" s="63" t="str">
        <f t="shared" si="0"/>
        <v/>
      </c>
      <c r="G23" s="167"/>
      <c r="H23" s="50" t="str">
        <f t="shared" si="1"/>
        <v/>
      </c>
      <c r="I23" s="167"/>
      <c r="J23" s="50" t="str">
        <f t="shared" si="2"/>
        <v/>
      </c>
    </row>
    <row r="24" spans="1:10" x14ac:dyDescent="0.3">
      <c r="A24" s="64"/>
      <c r="B24" s="52"/>
      <c r="C24" s="52"/>
      <c r="D24" s="51"/>
      <c r="E24" s="167"/>
      <c r="F24" s="63" t="str">
        <f t="shared" si="0"/>
        <v/>
      </c>
      <c r="G24" s="167"/>
      <c r="H24" s="50" t="str">
        <f t="shared" si="1"/>
        <v/>
      </c>
      <c r="I24" s="167"/>
      <c r="J24" s="50" t="str">
        <f t="shared" si="2"/>
        <v/>
      </c>
    </row>
    <row r="25" spans="1:10" x14ac:dyDescent="0.3">
      <c r="A25" s="64"/>
      <c r="B25" s="52"/>
      <c r="C25" s="52"/>
      <c r="D25" s="51"/>
      <c r="E25" s="167"/>
      <c r="F25" s="63" t="str">
        <f t="shared" si="0"/>
        <v/>
      </c>
      <c r="G25" s="167"/>
      <c r="H25" s="50" t="str">
        <f t="shared" si="1"/>
        <v/>
      </c>
      <c r="I25" s="167"/>
      <c r="J25" s="50" t="str">
        <f t="shared" si="2"/>
        <v/>
      </c>
    </row>
    <row r="26" spans="1:10" x14ac:dyDescent="0.3">
      <c r="A26" s="64"/>
      <c r="B26" s="52"/>
      <c r="C26" s="52"/>
      <c r="D26" s="51"/>
      <c r="E26" s="167"/>
      <c r="F26" s="63" t="str">
        <f t="shared" si="0"/>
        <v/>
      </c>
      <c r="G26" s="167"/>
      <c r="H26" s="50" t="str">
        <f t="shared" si="1"/>
        <v/>
      </c>
      <c r="I26" s="167"/>
      <c r="J26" s="50" t="str">
        <f t="shared" si="2"/>
        <v/>
      </c>
    </row>
    <row r="27" spans="1:10" x14ac:dyDescent="0.3">
      <c r="A27" s="64"/>
      <c r="B27" s="52"/>
      <c r="C27" s="52"/>
      <c r="D27" s="51"/>
      <c r="E27" s="167"/>
      <c r="F27" s="63" t="str">
        <f t="shared" si="0"/>
        <v/>
      </c>
      <c r="G27" s="167"/>
      <c r="H27" s="50" t="str">
        <f t="shared" si="1"/>
        <v/>
      </c>
      <c r="I27" s="167"/>
      <c r="J27" s="50" t="str">
        <f t="shared" si="2"/>
        <v/>
      </c>
    </row>
    <row r="28" spans="1:10" x14ac:dyDescent="0.3">
      <c r="A28" s="64"/>
      <c r="B28" s="52"/>
      <c r="C28" s="52"/>
      <c r="D28" s="51"/>
      <c r="E28" s="167"/>
      <c r="F28" s="63" t="str">
        <f t="shared" si="0"/>
        <v/>
      </c>
      <c r="G28" s="167"/>
      <c r="H28" s="50" t="str">
        <f t="shared" si="1"/>
        <v/>
      </c>
      <c r="I28" s="167"/>
      <c r="J28" s="50" t="str">
        <f t="shared" si="2"/>
        <v/>
      </c>
    </row>
    <row r="29" spans="1:10" x14ac:dyDescent="0.3">
      <c r="A29" s="64"/>
      <c r="B29" s="52"/>
      <c r="C29" s="52"/>
      <c r="D29" s="51"/>
      <c r="E29" s="167"/>
      <c r="F29" s="63" t="str">
        <f t="shared" si="0"/>
        <v/>
      </c>
      <c r="G29" s="167"/>
      <c r="H29" s="50" t="str">
        <f t="shared" si="1"/>
        <v/>
      </c>
      <c r="I29" s="167"/>
      <c r="J29" s="50" t="str">
        <f t="shared" si="2"/>
        <v/>
      </c>
    </row>
    <row r="30" spans="1:10" x14ac:dyDescent="0.3">
      <c r="A30" s="64"/>
      <c r="B30" s="52"/>
      <c r="C30" s="52"/>
      <c r="D30" s="51"/>
      <c r="E30" s="167"/>
      <c r="F30" s="63" t="str">
        <f t="shared" si="0"/>
        <v/>
      </c>
      <c r="G30" s="167"/>
      <c r="H30" s="50" t="str">
        <f t="shared" si="1"/>
        <v/>
      </c>
      <c r="I30" s="167"/>
      <c r="J30" s="50" t="str">
        <f t="shared" si="2"/>
        <v/>
      </c>
    </row>
    <row r="31" spans="1:10" x14ac:dyDescent="0.3">
      <c r="A31" s="64"/>
      <c r="B31" s="52"/>
      <c r="C31" s="52"/>
      <c r="D31" s="51"/>
      <c r="E31" s="167"/>
      <c r="F31" s="63" t="str">
        <f t="shared" si="0"/>
        <v/>
      </c>
      <c r="G31" s="167"/>
      <c r="H31" s="50" t="str">
        <f t="shared" si="1"/>
        <v/>
      </c>
      <c r="I31" s="167"/>
      <c r="J31" s="50" t="str">
        <f t="shared" si="2"/>
        <v/>
      </c>
    </row>
    <row r="32" spans="1:10" x14ac:dyDescent="0.3">
      <c r="A32" s="64"/>
      <c r="B32" s="52"/>
      <c r="C32" s="52"/>
      <c r="D32" s="51"/>
      <c r="E32" s="167"/>
      <c r="F32" s="63" t="str">
        <f t="shared" si="0"/>
        <v/>
      </c>
      <c r="G32" s="167"/>
      <c r="H32" s="50" t="str">
        <f t="shared" si="1"/>
        <v/>
      </c>
      <c r="I32" s="167"/>
      <c r="J32" s="50" t="str">
        <f t="shared" si="2"/>
        <v/>
      </c>
    </row>
    <row r="33" spans="1:10" x14ac:dyDescent="0.3">
      <c r="A33" s="64"/>
      <c r="B33" s="52"/>
      <c r="C33" s="52"/>
      <c r="D33" s="51"/>
      <c r="E33" s="167"/>
      <c r="F33" s="63" t="str">
        <f t="shared" si="0"/>
        <v/>
      </c>
      <c r="G33" s="167"/>
      <c r="H33" s="50" t="str">
        <f t="shared" si="1"/>
        <v/>
      </c>
      <c r="I33" s="167"/>
      <c r="J33" s="50" t="str">
        <f t="shared" si="2"/>
        <v/>
      </c>
    </row>
    <row r="34" spans="1:10" x14ac:dyDescent="0.3">
      <c r="A34" s="64"/>
      <c r="B34" s="52"/>
      <c r="C34" s="52"/>
      <c r="D34" s="51"/>
      <c r="E34" s="167"/>
      <c r="F34" s="63" t="str">
        <f t="shared" si="0"/>
        <v/>
      </c>
      <c r="G34" s="167"/>
      <c r="H34" s="50" t="str">
        <f t="shared" si="1"/>
        <v/>
      </c>
      <c r="I34" s="167"/>
      <c r="J34" s="50" t="str">
        <f t="shared" si="2"/>
        <v/>
      </c>
    </row>
    <row r="35" spans="1:10" ht="16.2" thickBot="1" x14ac:dyDescent="0.35">
      <c r="A35" s="232"/>
      <c r="B35" s="233"/>
      <c r="C35" s="233"/>
      <c r="D35" s="218"/>
      <c r="E35" s="208"/>
      <c r="F35" s="61" t="str">
        <f t="shared" si="0"/>
        <v/>
      </c>
      <c r="G35" s="208"/>
      <c r="H35" s="49" t="str">
        <f t="shared" si="1"/>
        <v/>
      </c>
      <c r="I35" s="208"/>
      <c r="J35" s="49" t="str">
        <f t="shared" si="2"/>
        <v/>
      </c>
    </row>
    <row r="36" spans="1:10" ht="16.2" thickTop="1" x14ac:dyDescent="0.3"/>
    <row r="37" spans="1:10" ht="16.2" thickBot="1" x14ac:dyDescent="0.35">
      <c r="E37" s="3"/>
      <c r="F37" s="1"/>
    </row>
    <row r="38" spans="1:10" ht="16.2" thickTop="1" x14ac:dyDescent="0.3">
      <c r="B38" s="19" t="s">
        <v>10</v>
      </c>
      <c r="C38" s="33" t="s">
        <v>40</v>
      </c>
      <c r="D38" s="32">
        <v>18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0" ht="16.2" thickBot="1" x14ac:dyDescent="0.35">
      <c r="E39" s="311"/>
      <c r="F39" s="312"/>
      <c r="G39" s="328"/>
      <c r="H39" s="329"/>
      <c r="I39" s="330"/>
      <c r="J39" s="331"/>
    </row>
    <row r="40" spans="1:10" ht="16.8" thickTop="1" thickBot="1" x14ac:dyDescent="0.35">
      <c r="A40" s="30" t="s">
        <v>8</v>
      </c>
      <c r="B40" s="31" t="s">
        <v>7</v>
      </c>
      <c r="C40" s="31" t="s">
        <v>6</v>
      </c>
      <c r="D40" s="29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101" t="s">
        <v>35</v>
      </c>
      <c r="J40" s="59" t="s">
        <v>3</v>
      </c>
    </row>
    <row r="41" spans="1:10" ht="16.2" thickTop="1" x14ac:dyDescent="0.3">
      <c r="A41" s="73" t="s">
        <v>44</v>
      </c>
      <c r="B41" s="57" t="s">
        <v>172</v>
      </c>
      <c r="C41" s="57" t="s">
        <v>210</v>
      </c>
      <c r="D41" s="56">
        <v>1972</v>
      </c>
      <c r="E41" s="184" t="s">
        <v>405</v>
      </c>
      <c r="F41" s="55" t="str">
        <f>IF(E41="","",IF(E41="FFT","FFT",IF(COUNTIF(E41,"*Disq*"),"NC",RANK(E41,E$41:E$65,1))))</f>
        <v>FFT</v>
      </c>
      <c r="G41" s="184">
        <v>14012</v>
      </c>
      <c r="H41" s="55">
        <f>IF(G41="","",IF(G41="FFT","FFT",IF(COUNTIF(G41,"*Disq*"),"NC",RANK(G41,G$41:G$65,1))))</f>
        <v>3</v>
      </c>
      <c r="I41" s="248"/>
      <c r="J41" s="55" t="str">
        <f>IF(I41="","",IF(I41="FFT","FFT",IF(COUNTIF(I41,"*Disq*"),"NC",RANK(I41,I$41:I$65,1))))</f>
        <v/>
      </c>
    </row>
    <row r="42" spans="1:10" x14ac:dyDescent="0.3">
      <c r="A42" s="64" t="s">
        <v>65</v>
      </c>
      <c r="B42" s="52" t="s">
        <v>382</v>
      </c>
      <c r="C42" s="52" t="s">
        <v>383</v>
      </c>
      <c r="D42" s="51">
        <v>1975</v>
      </c>
      <c r="E42" s="167">
        <v>10831</v>
      </c>
      <c r="F42" s="50">
        <f>IF(E42="","",IF(E42="FFT","FFT",IF(COUNTIF(E42,"*Disq*"),"NC",RANK(E42,E$41:E$65,1))))</f>
        <v>2</v>
      </c>
      <c r="G42" s="167">
        <v>13926</v>
      </c>
      <c r="H42" s="50">
        <f>IF(G42="","",IF(G42="FFT","FFT",IF(COUNTIF(G42,"*Disq*"),"NC",RANK(G42,G$41:G$65,1))))</f>
        <v>2</v>
      </c>
      <c r="I42" s="249"/>
      <c r="J42" s="50" t="str">
        <f>IF(I42="","",IF(I42="FFT","FFT",IF(COUNTIF(I42,"*Disq*"),"NC",RANK(I42,I$41:I$65,1))))</f>
        <v/>
      </c>
    </row>
    <row r="43" spans="1:10" x14ac:dyDescent="0.3">
      <c r="A43" s="64" t="s">
        <v>32</v>
      </c>
      <c r="B43" s="52" t="s">
        <v>384</v>
      </c>
      <c r="C43" s="52" t="s">
        <v>385</v>
      </c>
      <c r="D43" s="54">
        <v>1976</v>
      </c>
      <c r="E43" s="167" t="s">
        <v>405</v>
      </c>
      <c r="F43" s="50" t="str">
        <f>IF(E43="","",IF(E43="FFT","FFT",IF(COUNTIF(E43,"*Disq*"),"NC",RANK(E43,E$41:E$65,1))))</f>
        <v>FFT</v>
      </c>
      <c r="G43" s="167" t="s">
        <v>414</v>
      </c>
      <c r="H43" s="50" t="str">
        <f>IF(G43="","",IF(G43="FFT","FFT",IF(COUNTIF(G43,"*Disq*"),"NC",RANK(G43,G$41:G$65,1))))</f>
        <v>NC</v>
      </c>
      <c r="I43" s="249"/>
      <c r="J43" s="50" t="str">
        <f>IF(I43="","",IF(I43="FFT","FFT",IF(COUNTIF(I43,"*Disq*"),"NC",RANK(I43,I$41:I$65,1))))</f>
        <v/>
      </c>
    </row>
    <row r="44" spans="1:10" x14ac:dyDescent="0.3">
      <c r="A44" s="64" t="s">
        <v>87</v>
      </c>
      <c r="B44" s="251" t="s">
        <v>107</v>
      </c>
      <c r="C44" s="52" t="s">
        <v>208</v>
      </c>
      <c r="D44" s="51">
        <v>1973</v>
      </c>
      <c r="E44" s="167">
        <v>10588</v>
      </c>
      <c r="F44" s="50">
        <f>IF(E44="","",IF(E44="FFT","FFT",IF(COUNTIF(E44,"*Disq*"),"NC",RANK(E44,E$41:E$65,1))))</f>
        <v>1</v>
      </c>
      <c r="G44" s="167">
        <v>12068</v>
      </c>
      <c r="H44" s="50">
        <f>IF(G44="","",IF(G44="FFT","FFT",IF(COUNTIF(G44,"*Disq*"),"NC",RANK(G44,G$41:G$65,1))))</f>
        <v>1</v>
      </c>
      <c r="I44" s="249"/>
      <c r="J44" s="50" t="str">
        <f>IF(I44="","",IF(I44="FFT","FFT",IF(COUNTIF(I44,"*Disq*"),"NC",RANK(I44,I$41:I$65,1))))</f>
        <v/>
      </c>
    </row>
    <row r="45" spans="1:10" x14ac:dyDescent="0.3">
      <c r="A45" s="64"/>
      <c r="B45" s="251"/>
      <c r="C45" s="52"/>
      <c r="D45" s="51"/>
      <c r="E45" s="167"/>
      <c r="F45" s="50" t="str">
        <f t="shared" ref="F45:F65" si="3">IF(E45="","",IF(E45="FFT","FFT",IF(COUNTIF(E45,"*Disq*"),"NC",RANK(E45,E$41:E$65,1))))</f>
        <v/>
      </c>
      <c r="G45" s="167"/>
      <c r="H45" s="50" t="str">
        <f t="shared" ref="H45:H65" si="4">IF(G45="","",IF(G45="FFT","FFT",IF(COUNTIF(G45,"*Disq*"),"NC",RANK(G45,G$41:G$65,1))))</f>
        <v/>
      </c>
      <c r="I45" s="249"/>
      <c r="J45" s="50" t="str">
        <f t="shared" ref="J45:J65" si="5">IF(I45="","",IF(I45="FFT","FFT",IF(COUNTIF(I45,"*Disq*"),"NC",RANK(I45,I$41:I$65,1))))</f>
        <v/>
      </c>
    </row>
    <row r="46" spans="1:10" x14ac:dyDescent="0.3">
      <c r="A46" s="64"/>
      <c r="B46" s="52"/>
      <c r="C46" s="52"/>
      <c r="D46" s="51"/>
      <c r="E46" s="167"/>
      <c r="F46" s="50" t="str">
        <f t="shared" si="3"/>
        <v/>
      </c>
      <c r="G46" s="167"/>
      <c r="H46" s="105" t="str">
        <f t="shared" si="4"/>
        <v/>
      </c>
      <c r="I46" s="249"/>
      <c r="J46" s="105" t="str">
        <f t="shared" si="5"/>
        <v/>
      </c>
    </row>
    <row r="47" spans="1:10" x14ac:dyDescent="0.3">
      <c r="A47" s="64"/>
      <c r="B47" s="52"/>
      <c r="C47" s="52"/>
      <c r="D47" s="51"/>
      <c r="E47" s="167"/>
      <c r="F47" s="50" t="str">
        <f t="shared" si="3"/>
        <v/>
      </c>
      <c r="G47" s="167"/>
      <c r="H47" s="105" t="str">
        <f t="shared" si="4"/>
        <v/>
      </c>
      <c r="I47" s="249"/>
      <c r="J47" s="105" t="str">
        <f t="shared" si="5"/>
        <v/>
      </c>
    </row>
    <row r="48" spans="1:10" x14ac:dyDescent="0.3">
      <c r="A48" s="64"/>
      <c r="B48" s="52"/>
      <c r="C48" s="52"/>
      <c r="D48" s="51"/>
      <c r="E48" s="167"/>
      <c r="F48" s="50" t="str">
        <f t="shared" si="3"/>
        <v/>
      </c>
      <c r="G48" s="167"/>
      <c r="H48" s="104" t="str">
        <f t="shared" si="4"/>
        <v/>
      </c>
      <c r="I48" s="249"/>
      <c r="J48" s="104" t="str">
        <f t="shared" si="5"/>
        <v/>
      </c>
    </row>
    <row r="49" spans="1:10" x14ac:dyDescent="0.3">
      <c r="A49" s="64"/>
      <c r="B49" s="52"/>
      <c r="C49" s="52"/>
      <c r="D49" s="51"/>
      <c r="E49" s="167"/>
      <c r="F49" s="50" t="str">
        <f t="shared" si="3"/>
        <v/>
      </c>
      <c r="G49" s="167"/>
      <c r="H49" s="50" t="str">
        <f t="shared" si="4"/>
        <v/>
      </c>
      <c r="I49" s="249"/>
      <c r="J49" s="50" t="str">
        <f t="shared" si="5"/>
        <v/>
      </c>
    </row>
    <row r="50" spans="1:10" x14ac:dyDescent="0.3">
      <c r="A50" s="64"/>
      <c r="B50" s="52"/>
      <c r="C50" s="52"/>
      <c r="D50" s="54"/>
      <c r="E50" s="167"/>
      <c r="F50" s="50" t="str">
        <f t="shared" si="3"/>
        <v/>
      </c>
      <c r="G50" s="167"/>
      <c r="H50" s="50" t="str">
        <f t="shared" si="4"/>
        <v/>
      </c>
      <c r="I50" s="249"/>
      <c r="J50" s="50" t="str">
        <f t="shared" si="5"/>
        <v/>
      </c>
    </row>
    <row r="51" spans="1:10" x14ac:dyDescent="0.3">
      <c r="A51" s="64"/>
      <c r="B51" s="52"/>
      <c r="C51" s="52"/>
      <c r="D51" s="51"/>
      <c r="E51" s="167"/>
      <c r="F51" s="50" t="str">
        <f t="shared" si="3"/>
        <v/>
      </c>
      <c r="G51" s="167"/>
      <c r="H51" s="50" t="str">
        <f t="shared" si="4"/>
        <v/>
      </c>
      <c r="I51" s="249"/>
      <c r="J51" s="50" t="str">
        <f t="shared" si="5"/>
        <v/>
      </c>
    </row>
    <row r="52" spans="1:10" x14ac:dyDescent="0.3">
      <c r="A52" s="64"/>
      <c r="B52" s="251"/>
      <c r="C52" s="52"/>
      <c r="D52" s="51"/>
      <c r="E52" s="167"/>
      <c r="F52" s="50" t="str">
        <f t="shared" si="3"/>
        <v/>
      </c>
      <c r="G52" s="167"/>
      <c r="H52" s="50" t="str">
        <f t="shared" si="4"/>
        <v/>
      </c>
      <c r="I52" s="249"/>
      <c r="J52" s="50" t="str">
        <f t="shared" si="5"/>
        <v/>
      </c>
    </row>
    <row r="53" spans="1:10" x14ac:dyDescent="0.3">
      <c r="A53" s="64"/>
      <c r="B53" s="52"/>
      <c r="C53" s="52"/>
      <c r="D53" s="51"/>
      <c r="E53" s="167"/>
      <c r="F53" s="50" t="str">
        <f t="shared" si="3"/>
        <v/>
      </c>
      <c r="G53" s="167"/>
      <c r="H53" s="105" t="str">
        <f t="shared" si="4"/>
        <v/>
      </c>
      <c r="I53" s="249"/>
      <c r="J53" s="105" t="str">
        <f t="shared" si="5"/>
        <v/>
      </c>
    </row>
    <row r="54" spans="1:10" x14ac:dyDescent="0.3">
      <c r="A54" s="64"/>
      <c r="B54" s="52"/>
      <c r="C54" s="52"/>
      <c r="D54" s="51"/>
      <c r="E54" s="167"/>
      <c r="F54" s="50" t="str">
        <f t="shared" si="3"/>
        <v/>
      </c>
      <c r="G54" s="167"/>
      <c r="H54" s="105" t="str">
        <f t="shared" si="4"/>
        <v/>
      </c>
      <c r="I54" s="249"/>
      <c r="J54" s="105" t="str">
        <f t="shared" si="5"/>
        <v/>
      </c>
    </row>
    <row r="55" spans="1:10" x14ac:dyDescent="0.3">
      <c r="A55" s="64"/>
      <c r="B55" s="52"/>
      <c r="C55" s="52"/>
      <c r="D55" s="51"/>
      <c r="E55" s="167"/>
      <c r="F55" s="50" t="str">
        <f t="shared" si="3"/>
        <v/>
      </c>
      <c r="G55" s="167"/>
      <c r="H55" s="104" t="str">
        <f t="shared" si="4"/>
        <v/>
      </c>
      <c r="I55" s="249"/>
      <c r="J55" s="104" t="str">
        <f t="shared" si="5"/>
        <v/>
      </c>
    </row>
    <row r="56" spans="1:10" x14ac:dyDescent="0.3">
      <c r="A56" s="64"/>
      <c r="B56" s="52"/>
      <c r="C56" s="52"/>
      <c r="D56" s="51"/>
      <c r="E56" s="167"/>
      <c r="F56" s="50" t="str">
        <f t="shared" si="3"/>
        <v/>
      </c>
      <c r="G56" s="167"/>
      <c r="H56" s="50" t="str">
        <f t="shared" si="4"/>
        <v/>
      </c>
      <c r="I56" s="249"/>
      <c r="J56" s="50" t="str">
        <f t="shared" si="5"/>
        <v/>
      </c>
    </row>
    <row r="57" spans="1:10" x14ac:dyDescent="0.3">
      <c r="A57" s="64"/>
      <c r="B57" s="52"/>
      <c r="C57" s="52"/>
      <c r="D57" s="54"/>
      <c r="E57" s="167"/>
      <c r="F57" s="50" t="str">
        <f t="shared" si="3"/>
        <v/>
      </c>
      <c r="G57" s="167"/>
      <c r="H57" s="50" t="str">
        <f t="shared" si="4"/>
        <v/>
      </c>
      <c r="I57" s="249"/>
      <c r="J57" s="50" t="str">
        <f t="shared" si="5"/>
        <v/>
      </c>
    </row>
    <row r="58" spans="1:10" x14ac:dyDescent="0.3">
      <c r="A58" s="64"/>
      <c r="B58" s="52"/>
      <c r="C58" s="52"/>
      <c r="D58" s="51"/>
      <c r="E58" s="167"/>
      <c r="F58" s="50" t="str">
        <f t="shared" si="3"/>
        <v/>
      </c>
      <c r="G58" s="167"/>
      <c r="H58" s="50" t="str">
        <f t="shared" si="4"/>
        <v/>
      </c>
      <c r="I58" s="249"/>
      <c r="J58" s="50" t="str">
        <f t="shared" si="5"/>
        <v/>
      </c>
    </row>
    <row r="59" spans="1:10" x14ac:dyDescent="0.3">
      <c r="A59" s="64"/>
      <c r="B59" s="251"/>
      <c r="C59" s="52"/>
      <c r="D59" s="51"/>
      <c r="E59" s="167"/>
      <c r="F59" s="50" t="str">
        <f t="shared" si="3"/>
        <v/>
      </c>
      <c r="G59" s="167"/>
      <c r="H59" s="50" t="str">
        <f t="shared" si="4"/>
        <v/>
      </c>
      <c r="I59" s="249"/>
      <c r="J59" s="50" t="str">
        <f t="shared" si="5"/>
        <v/>
      </c>
    </row>
    <row r="60" spans="1:10" x14ac:dyDescent="0.3">
      <c r="A60" s="64"/>
      <c r="B60" s="52"/>
      <c r="C60" s="52"/>
      <c r="D60" s="51"/>
      <c r="E60" s="167"/>
      <c r="F60" s="50" t="str">
        <f t="shared" si="3"/>
        <v/>
      </c>
      <c r="G60" s="167"/>
      <c r="H60" s="105" t="str">
        <f t="shared" si="4"/>
        <v/>
      </c>
      <c r="I60" s="249"/>
      <c r="J60" s="105" t="str">
        <f t="shared" si="5"/>
        <v/>
      </c>
    </row>
    <row r="61" spans="1:10" x14ac:dyDescent="0.3">
      <c r="A61" s="64"/>
      <c r="B61" s="52"/>
      <c r="C61" s="52"/>
      <c r="D61" s="51"/>
      <c r="E61" s="167"/>
      <c r="F61" s="50" t="str">
        <f t="shared" si="3"/>
        <v/>
      </c>
      <c r="G61" s="167"/>
      <c r="H61" s="105" t="str">
        <f t="shared" si="4"/>
        <v/>
      </c>
      <c r="I61" s="249"/>
      <c r="J61" s="105" t="str">
        <f t="shared" si="5"/>
        <v/>
      </c>
    </row>
    <row r="62" spans="1:10" x14ac:dyDescent="0.3">
      <c r="A62" s="64"/>
      <c r="B62" s="52"/>
      <c r="C62" s="52"/>
      <c r="D62" s="51"/>
      <c r="E62" s="167"/>
      <c r="F62" s="50" t="str">
        <f t="shared" si="3"/>
        <v/>
      </c>
      <c r="G62" s="167"/>
      <c r="H62" s="50" t="str">
        <f t="shared" si="4"/>
        <v/>
      </c>
      <c r="I62" s="249"/>
      <c r="J62" s="50" t="str">
        <f t="shared" si="5"/>
        <v/>
      </c>
    </row>
    <row r="63" spans="1:10" x14ac:dyDescent="0.3">
      <c r="A63" s="64"/>
      <c r="B63" s="52"/>
      <c r="C63" s="52"/>
      <c r="D63" s="54"/>
      <c r="E63" s="167"/>
      <c r="F63" s="50" t="str">
        <f t="shared" si="3"/>
        <v/>
      </c>
      <c r="G63" s="167"/>
      <c r="H63" s="50" t="str">
        <f t="shared" si="4"/>
        <v/>
      </c>
      <c r="I63" s="249"/>
      <c r="J63" s="50" t="str">
        <f t="shared" si="5"/>
        <v/>
      </c>
    </row>
    <row r="64" spans="1:10" x14ac:dyDescent="0.3">
      <c r="A64" s="64"/>
      <c r="B64" s="52"/>
      <c r="C64" s="52"/>
      <c r="D64" s="51"/>
      <c r="E64" s="167"/>
      <c r="F64" s="50" t="str">
        <f t="shared" si="3"/>
        <v/>
      </c>
      <c r="G64" s="167"/>
      <c r="H64" s="50" t="str">
        <f t="shared" si="4"/>
        <v/>
      </c>
      <c r="I64" s="249"/>
      <c r="J64" s="50" t="str">
        <f t="shared" si="5"/>
        <v/>
      </c>
    </row>
    <row r="65" spans="1:10" ht="16.2" thickBot="1" x14ac:dyDescent="0.35">
      <c r="A65" s="96"/>
      <c r="B65" s="94"/>
      <c r="C65" s="94"/>
      <c r="D65" s="106"/>
      <c r="E65" s="208"/>
      <c r="F65" s="49" t="str">
        <f t="shared" si="3"/>
        <v/>
      </c>
      <c r="G65" s="208"/>
      <c r="H65" s="103" t="str">
        <f t="shared" si="4"/>
        <v/>
      </c>
      <c r="I65" s="250"/>
      <c r="J65" s="103" t="str">
        <f t="shared" si="5"/>
        <v/>
      </c>
    </row>
    <row r="66" spans="1:10" ht="16.2" thickTop="1" x14ac:dyDescent="0.3"/>
  </sheetData>
  <sortState xmlns:xlrd2="http://schemas.microsoft.com/office/spreadsheetml/2017/richdata2" ref="A41:D44">
    <sortCondition ref="B41:B44"/>
  </sortState>
  <mergeCells count="8">
    <mergeCell ref="E38:F39"/>
    <mergeCell ref="G38:H39"/>
    <mergeCell ref="I38:J39"/>
    <mergeCell ref="G3:H3"/>
    <mergeCell ref="I3:J3"/>
    <mergeCell ref="E8:F9"/>
    <mergeCell ref="G8:H9"/>
    <mergeCell ref="I8:J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1598-A45A-47D5-BCB2-30E2A0435285}">
  <sheetPr>
    <pageSetUpPr fitToPage="1"/>
  </sheetPr>
  <dimension ref="A1:H31"/>
  <sheetViews>
    <sheetView topLeftCell="A4" workbookViewId="0">
      <selection activeCell="M26" sqref="M26"/>
    </sheetView>
  </sheetViews>
  <sheetFormatPr baseColWidth="10" defaultColWidth="11.44140625" defaultRowHeight="15.6" x14ac:dyDescent="0.3"/>
  <cols>
    <col min="1" max="1" width="14.44140625" style="3" customWidth="1"/>
    <col min="2" max="2" width="4.6640625" style="3" customWidth="1"/>
    <col min="3" max="3" width="72.44140625" style="3" customWidth="1"/>
    <col min="4" max="4" width="15.5546875" style="3" bestFit="1" customWidth="1"/>
    <col min="5" max="5" width="5.44140625" style="1" bestFit="1" customWidth="1"/>
    <col min="6" max="6" width="9.5546875" style="1" bestFit="1" customWidth="1"/>
    <col min="7" max="7" width="5.44140625" style="13" bestFit="1" customWidth="1"/>
    <col min="8" max="8" width="4.44140625" style="3" hidden="1" customWidth="1"/>
    <col min="9" max="9" width="6.6640625" style="3" customWidth="1"/>
    <col min="10" max="10" width="4.44140625" style="3" customWidth="1"/>
    <col min="11" max="11" width="11.44140625" style="3"/>
    <col min="12" max="13" width="7.44140625" style="3" customWidth="1"/>
    <col min="14" max="16384" width="11.44140625" style="3"/>
  </cols>
  <sheetData>
    <row r="1" spans="1:8" x14ac:dyDescent="0.3">
      <c r="C1" s="3" t="s">
        <v>387</v>
      </c>
      <c r="D1" s="1" t="s">
        <v>52</v>
      </c>
    </row>
    <row r="2" spans="1:8" x14ac:dyDescent="0.3">
      <c r="D2" s="1"/>
    </row>
    <row r="3" spans="1:8" x14ac:dyDescent="0.3">
      <c r="C3" s="3" t="s">
        <v>278</v>
      </c>
      <c r="D3" s="1"/>
    </row>
    <row r="4" spans="1:8" x14ac:dyDescent="0.3">
      <c r="D4" s="1"/>
    </row>
    <row r="5" spans="1:8" ht="16.2" x14ac:dyDescent="0.35">
      <c r="A5" s="36"/>
      <c r="B5" s="36"/>
      <c r="C5" s="36" t="s">
        <v>388</v>
      </c>
      <c r="D5" s="1"/>
    </row>
    <row r="6" spans="1:8" x14ac:dyDescent="0.3">
      <c r="D6" s="1"/>
    </row>
    <row r="7" spans="1:8" x14ac:dyDescent="0.3">
      <c r="C7" s="3" t="s">
        <v>216</v>
      </c>
      <c r="D7" s="12"/>
      <c r="E7" s="32"/>
    </row>
    <row r="8" spans="1:8" x14ac:dyDescent="0.3">
      <c r="G8" s="3"/>
      <c r="H8" s="117"/>
    </row>
    <row r="9" spans="1:8" ht="16.2" thickBot="1" x14ac:dyDescent="0.35">
      <c r="D9" s="332" t="s">
        <v>280</v>
      </c>
      <c r="E9" s="333"/>
      <c r="F9" s="334" t="s">
        <v>279</v>
      </c>
      <c r="G9" s="333"/>
      <c r="H9" s="116"/>
    </row>
    <row r="10" spans="1:8" ht="16.8" thickTop="1" thickBot="1" x14ac:dyDescent="0.35">
      <c r="A10" s="115" t="s">
        <v>8</v>
      </c>
      <c r="B10" s="283"/>
      <c r="C10" s="114" t="s">
        <v>213</v>
      </c>
      <c r="D10" s="114" t="s">
        <v>4</v>
      </c>
      <c r="E10" s="113" t="s">
        <v>3</v>
      </c>
      <c r="F10" s="114" t="s">
        <v>36</v>
      </c>
      <c r="G10" s="113" t="s">
        <v>3</v>
      </c>
    </row>
    <row r="11" spans="1:8" ht="31.8" thickTop="1" x14ac:dyDescent="0.3">
      <c r="A11" s="255" t="s">
        <v>44</v>
      </c>
      <c r="B11" s="284">
        <v>1</v>
      </c>
      <c r="C11" s="296" t="s">
        <v>398</v>
      </c>
      <c r="D11" s="271">
        <v>84374</v>
      </c>
      <c r="E11" s="272">
        <f>IF(D11="","",IF(D11="FFT","FFT",IF(COUNTIF(D11,"*Disq*"),"NC",RANK(D11,D$11:D$16,1))))</f>
        <v>1</v>
      </c>
      <c r="F11" s="271"/>
      <c r="G11" s="272" t="str">
        <f t="shared" ref="G11:G16" si="0">IF(F11="","",IF(F11="FFT","FFT",IF(COUNTIF(F11,"*Disq*"),"NC",RANK(F11,F$11:F$16,1))))</f>
        <v/>
      </c>
    </row>
    <row r="12" spans="1:8" ht="31.2" x14ac:dyDescent="0.3">
      <c r="A12" s="270" t="s">
        <v>61</v>
      </c>
      <c r="B12" s="286">
        <v>1</v>
      </c>
      <c r="C12" s="269" t="s">
        <v>399</v>
      </c>
      <c r="D12" s="273">
        <v>90628</v>
      </c>
      <c r="E12" s="274">
        <f>IF(D12="","",IF(D12="FFT","FFT",IF(COUNTIF(D12,"*Disq*"),"NC",RANK(D12,D$11:D$16,1))))</f>
        <v>2</v>
      </c>
      <c r="F12" s="273"/>
      <c r="G12" s="274" t="str">
        <f t="shared" si="0"/>
        <v/>
      </c>
    </row>
    <row r="13" spans="1:8" ht="31.2" x14ac:dyDescent="0.3">
      <c r="A13" s="266" t="s">
        <v>56</v>
      </c>
      <c r="B13" s="285">
        <v>1</v>
      </c>
      <c r="C13" s="297" t="s">
        <v>400</v>
      </c>
      <c r="D13" s="273" t="s">
        <v>404</v>
      </c>
      <c r="E13" s="274" t="str">
        <f>IF(D13="","",IF(D13="FFT","FFT",IF(COUNTIF(D13,"*Disq*"),"NC",RANK(D13,D$11:D$16,1))))</f>
        <v>NC</v>
      </c>
      <c r="F13" s="273"/>
      <c r="G13" s="274" t="str">
        <f t="shared" si="0"/>
        <v/>
      </c>
    </row>
    <row r="14" spans="1:8" ht="31.2" x14ac:dyDescent="0.3">
      <c r="A14" s="260" t="s">
        <v>44</v>
      </c>
      <c r="B14" s="287">
        <v>1</v>
      </c>
      <c r="C14" s="269" t="s">
        <v>398</v>
      </c>
      <c r="D14" s="259"/>
      <c r="E14" s="111" t="str">
        <f t="shared" ref="E14:E16" si="1">IF(D14="","",IF(D14="FFT","FFT",IF(COUNTIF(D14,"*Disq*"),"NC",RANK(D14,D$11:D$16,1))))</f>
        <v/>
      </c>
      <c r="F14" s="259">
        <v>75162</v>
      </c>
      <c r="G14" s="111">
        <f t="shared" si="0"/>
        <v>1</v>
      </c>
    </row>
    <row r="15" spans="1:8" ht="31.2" x14ac:dyDescent="0.3">
      <c r="A15" s="260" t="s">
        <v>61</v>
      </c>
      <c r="B15" s="287">
        <v>1</v>
      </c>
      <c r="C15" s="269" t="s">
        <v>408</v>
      </c>
      <c r="D15" s="259"/>
      <c r="E15" s="111" t="str">
        <f t="shared" si="1"/>
        <v/>
      </c>
      <c r="F15" s="259">
        <v>81542</v>
      </c>
      <c r="G15" s="111">
        <f t="shared" si="0"/>
        <v>2</v>
      </c>
    </row>
    <row r="16" spans="1:8" ht="31.8" thickBot="1" x14ac:dyDescent="0.35">
      <c r="A16" s="262" t="s">
        <v>56</v>
      </c>
      <c r="B16" s="288">
        <v>1</v>
      </c>
      <c r="C16" s="298" t="s">
        <v>409</v>
      </c>
      <c r="D16" s="264"/>
      <c r="E16" s="110" t="str">
        <f t="shared" si="1"/>
        <v/>
      </c>
      <c r="F16" s="264">
        <v>85040</v>
      </c>
      <c r="G16" s="110">
        <f t="shared" si="0"/>
        <v>3</v>
      </c>
    </row>
    <row r="17" spans="1:7" ht="16.2" thickTop="1" x14ac:dyDescent="0.3">
      <c r="F17" s="3"/>
      <c r="G17" s="1"/>
    </row>
    <row r="18" spans="1:7" x14ac:dyDescent="0.3">
      <c r="C18" s="3" t="s">
        <v>214</v>
      </c>
      <c r="F18" s="3"/>
      <c r="G18" s="1"/>
    </row>
    <row r="19" spans="1:7" ht="16.2" thickBot="1" x14ac:dyDescent="0.35">
      <c r="D19" s="332" t="s">
        <v>280</v>
      </c>
      <c r="E19" s="333"/>
      <c r="F19" s="334" t="s">
        <v>279</v>
      </c>
      <c r="G19" s="333"/>
    </row>
    <row r="20" spans="1:7" ht="16.8" thickTop="1" thickBot="1" x14ac:dyDescent="0.35">
      <c r="A20" s="115" t="s">
        <v>8</v>
      </c>
      <c r="B20" s="283"/>
      <c r="C20" s="114" t="s">
        <v>213</v>
      </c>
      <c r="D20" s="114" t="s">
        <v>4</v>
      </c>
      <c r="E20" s="113" t="s">
        <v>3</v>
      </c>
      <c r="F20" s="114" t="s">
        <v>4</v>
      </c>
      <c r="G20" s="113" t="s">
        <v>3</v>
      </c>
    </row>
    <row r="21" spans="1:7" ht="16.2" thickTop="1" x14ac:dyDescent="0.3">
      <c r="A21" s="265" t="s">
        <v>61</v>
      </c>
      <c r="B21" s="289">
        <v>2</v>
      </c>
      <c r="C21" s="267"/>
      <c r="D21" s="256">
        <v>75108</v>
      </c>
      <c r="E21" s="112">
        <f t="shared" ref="E21:E30" si="2">IF(D21="","",IF(D21="FFT","FFT",IF(COUNTIF(D21,"*Disq*"),"NC",RANK(D21,D$21:D$30,1))))</f>
        <v>1</v>
      </c>
      <c r="F21" s="256">
        <v>65970</v>
      </c>
      <c r="G21" s="112">
        <f t="shared" ref="G21:G30" si="3">IF(F21="","",IF(F21="FFT","FFT",IF(COUNTIF(F21,"*Disq*"),"NC",RANK(F21,F$21:F$30,1))))</f>
        <v>1</v>
      </c>
    </row>
    <row r="22" spans="1:7" x14ac:dyDescent="0.3">
      <c r="A22" s="257" t="s">
        <v>87</v>
      </c>
      <c r="B22" s="290">
        <v>1</v>
      </c>
      <c r="C22" s="258"/>
      <c r="D22" s="259">
        <v>83841</v>
      </c>
      <c r="E22" s="111">
        <f t="shared" si="2"/>
        <v>2</v>
      </c>
      <c r="F22" s="259">
        <v>73771</v>
      </c>
      <c r="G22" s="111">
        <f t="shared" si="3"/>
        <v>2</v>
      </c>
    </row>
    <row r="23" spans="1:7" x14ac:dyDescent="0.3">
      <c r="A23" s="257" t="s">
        <v>237</v>
      </c>
      <c r="B23" s="290">
        <v>2</v>
      </c>
      <c r="C23" s="258"/>
      <c r="D23" s="259">
        <v>90123</v>
      </c>
      <c r="E23" s="111">
        <f t="shared" si="2"/>
        <v>3</v>
      </c>
      <c r="F23" s="259">
        <v>74863</v>
      </c>
      <c r="G23" s="111">
        <f t="shared" si="3"/>
        <v>3</v>
      </c>
    </row>
    <row r="24" spans="1:7" x14ac:dyDescent="0.3">
      <c r="A24" s="260" t="s">
        <v>44</v>
      </c>
      <c r="B24" s="287">
        <v>1</v>
      </c>
      <c r="C24" s="261"/>
      <c r="D24" s="259">
        <v>92018</v>
      </c>
      <c r="E24" s="111">
        <f t="shared" si="2"/>
        <v>6</v>
      </c>
      <c r="F24" s="259">
        <v>81771</v>
      </c>
      <c r="G24" s="111">
        <f t="shared" si="3"/>
        <v>4</v>
      </c>
    </row>
    <row r="25" spans="1:7" x14ac:dyDescent="0.3">
      <c r="A25" s="260" t="s">
        <v>55</v>
      </c>
      <c r="B25" s="287">
        <v>1</v>
      </c>
      <c r="C25" s="261"/>
      <c r="D25" s="259">
        <v>93017</v>
      </c>
      <c r="E25" s="111">
        <f t="shared" si="2"/>
        <v>7</v>
      </c>
      <c r="F25" s="259">
        <v>82463</v>
      </c>
      <c r="G25" s="111">
        <f t="shared" si="3"/>
        <v>5</v>
      </c>
    </row>
    <row r="26" spans="1:7" x14ac:dyDescent="0.3">
      <c r="A26" s="260" t="s">
        <v>65</v>
      </c>
      <c r="B26" s="287">
        <v>1</v>
      </c>
      <c r="C26" s="261"/>
      <c r="D26" s="259">
        <v>90498</v>
      </c>
      <c r="E26" s="111">
        <f t="shared" si="2"/>
        <v>5</v>
      </c>
      <c r="F26" s="259">
        <v>95758</v>
      </c>
      <c r="G26" s="111">
        <f t="shared" si="3"/>
        <v>8</v>
      </c>
    </row>
    <row r="27" spans="1:7" x14ac:dyDescent="0.3">
      <c r="A27" s="266" t="s">
        <v>237</v>
      </c>
      <c r="B27" s="285">
        <v>1</v>
      </c>
      <c r="C27" s="268"/>
      <c r="D27" s="259">
        <v>102086</v>
      </c>
      <c r="E27" s="111">
        <f t="shared" si="2"/>
        <v>9</v>
      </c>
      <c r="F27" s="259">
        <v>90430</v>
      </c>
      <c r="G27" s="111">
        <f t="shared" si="3"/>
        <v>6</v>
      </c>
    </row>
    <row r="28" spans="1:7" x14ac:dyDescent="0.3">
      <c r="A28" s="260" t="s">
        <v>61</v>
      </c>
      <c r="B28" s="287">
        <v>1</v>
      </c>
      <c r="C28" s="261"/>
      <c r="D28" s="259">
        <v>94841</v>
      </c>
      <c r="E28" s="111">
        <f t="shared" si="2"/>
        <v>8</v>
      </c>
      <c r="F28" s="259">
        <v>91507</v>
      </c>
      <c r="G28" s="111">
        <f t="shared" si="3"/>
        <v>7</v>
      </c>
    </row>
    <row r="29" spans="1:7" x14ac:dyDescent="0.3">
      <c r="A29" s="260" t="s">
        <v>64</v>
      </c>
      <c r="B29" s="287">
        <v>1</v>
      </c>
      <c r="C29" s="261"/>
      <c r="D29" s="259">
        <v>105326</v>
      </c>
      <c r="E29" s="111">
        <f t="shared" si="2"/>
        <v>10</v>
      </c>
      <c r="F29" s="259">
        <v>100555</v>
      </c>
      <c r="G29" s="111">
        <f t="shared" si="3"/>
        <v>9</v>
      </c>
    </row>
    <row r="30" spans="1:7" ht="16.2" thickBot="1" x14ac:dyDescent="0.35">
      <c r="A30" s="262" t="s">
        <v>32</v>
      </c>
      <c r="B30" s="288">
        <v>1</v>
      </c>
      <c r="C30" s="263"/>
      <c r="D30" s="264">
        <v>90409</v>
      </c>
      <c r="E30" s="110">
        <f t="shared" si="2"/>
        <v>4</v>
      </c>
      <c r="F30" s="264" t="s">
        <v>405</v>
      </c>
      <c r="G30" s="110" t="str">
        <f t="shared" si="3"/>
        <v>FFT</v>
      </c>
    </row>
    <row r="31" spans="1:7" ht="16.2" thickTop="1" x14ac:dyDescent="0.3"/>
  </sheetData>
  <sortState xmlns:xlrd2="http://schemas.microsoft.com/office/spreadsheetml/2017/richdata2" ref="A11:E13">
    <sortCondition ref="E11:E13"/>
  </sortState>
  <mergeCells count="4">
    <mergeCell ref="D9:E9"/>
    <mergeCell ref="F9:G9"/>
    <mergeCell ref="D19:E19"/>
    <mergeCell ref="F19:G19"/>
  </mergeCells>
  <pageMargins left="0.78740157499999996" right="0.78740157499999996" top="0.984251969" bottom="0.984251969" header="0.4921259845" footer="0.4921259845"/>
  <pageSetup paperSize="9" scale="85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A88E9-38C8-465B-A87D-FE22C40C49A3}">
  <dimension ref="A2:E51"/>
  <sheetViews>
    <sheetView workbookViewId="0">
      <selection activeCell="H43" sqref="H43"/>
    </sheetView>
  </sheetViews>
  <sheetFormatPr baseColWidth="10" defaultRowHeight="13.2" x14ac:dyDescent="0.25"/>
  <cols>
    <col min="1" max="1" width="14.109375" customWidth="1"/>
    <col min="2" max="2" width="13" customWidth="1"/>
    <col min="3" max="3" width="17.44140625" customWidth="1"/>
    <col min="4" max="4" width="11.6640625" customWidth="1"/>
    <col min="5" max="5" width="18.44140625" customWidth="1"/>
  </cols>
  <sheetData>
    <row r="2" spans="1:5" ht="24.6" x14ac:dyDescent="0.4">
      <c r="C2" s="133" t="s">
        <v>234</v>
      </c>
    </row>
    <row r="3" spans="1:5" ht="24.6" x14ac:dyDescent="0.4">
      <c r="C3" s="133" t="s">
        <v>283</v>
      </c>
    </row>
    <row r="4" spans="1:5" ht="13.8" thickBot="1" x14ac:dyDescent="0.3"/>
    <row r="5" spans="1:5" ht="21.6" thickTop="1" thickBot="1" x14ac:dyDescent="0.3">
      <c r="A5" s="132"/>
      <c r="B5" s="305" t="s">
        <v>233</v>
      </c>
      <c r="C5" s="306"/>
      <c r="D5" s="305" t="s">
        <v>232</v>
      </c>
      <c r="E5" s="306"/>
    </row>
    <row r="6" spans="1:5" ht="16.8" thickTop="1" thickBot="1" x14ac:dyDescent="0.3">
      <c r="A6" s="131" t="s">
        <v>231</v>
      </c>
      <c r="B6" s="130" t="s">
        <v>230</v>
      </c>
      <c r="C6" s="130" t="s">
        <v>229</v>
      </c>
      <c r="D6" s="130" t="s">
        <v>230</v>
      </c>
      <c r="E6" s="130" t="s">
        <v>229</v>
      </c>
    </row>
    <row r="7" spans="1:5" ht="16.5" customHeight="1" thickTop="1" x14ac:dyDescent="0.25">
      <c r="A7" s="128"/>
      <c r="B7" s="125"/>
      <c r="C7" s="124" t="s">
        <v>23</v>
      </c>
      <c r="D7" s="125"/>
      <c r="E7" s="124" t="s">
        <v>22</v>
      </c>
    </row>
    <row r="8" spans="1:5" ht="6.6" customHeight="1" x14ac:dyDescent="0.25">
      <c r="A8" s="128"/>
      <c r="B8" s="125"/>
      <c r="C8" s="124"/>
      <c r="D8" s="125"/>
      <c r="E8" s="124"/>
    </row>
    <row r="9" spans="1:5" ht="18.600000000000001" customHeight="1" x14ac:dyDescent="0.25">
      <c r="A9" s="127" t="s">
        <v>222</v>
      </c>
      <c r="B9" s="125"/>
      <c r="C9" s="124" t="s">
        <v>21</v>
      </c>
      <c r="D9" s="125"/>
      <c r="E9" s="124" t="s">
        <v>20</v>
      </c>
    </row>
    <row r="10" spans="1:5" ht="7.8" customHeight="1" x14ac:dyDescent="0.25">
      <c r="A10" s="126"/>
      <c r="B10" s="125"/>
      <c r="C10" s="124"/>
      <c r="D10" s="125"/>
      <c r="E10" s="124"/>
    </row>
    <row r="11" spans="1:5" ht="15.6" x14ac:dyDescent="0.25">
      <c r="A11" s="127" t="s">
        <v>280</v>
      </c>
      <c r="B11" s="125"/>
      <c r="C11" s="124" t="s">
        <v>281</v>
      </c>
      <c r="D11" s="125"/>
      <c r="E11" s="124" t="s">
        <v>282</v>
      </c>
    </row>
    <row r="12" spans="1:5" ht="5.4" customHeight="1" thickBot="1" x14ac:dyDescent="0.3">
      <c r="A12" s="129"/>
      <c r="B12" s="123"/>
      <c r="C12" s="122"/>
      <c r="D12" s="123"/>
      <c r="E12" s="123"/>
    </row>
    <row r="13" spans="1:5" ht="6" customHeight="1" thickTop="1" x14ac:dyDescent="0.25">
      <c r="A13" s="127"/>
      <c r="B13" s="125"/>
      <c r="C13" s="125"/>
      <c r="D13" s="125"/>
      <c r="E13" s="125"/>
    </row>
    <row r="14" spans="1:5" ht="15.6" x14ac:dyDescent="0.25">
      <c r="A14" s="128"/>
      <c r="B14" s="125">
        <v>1</v>
      </c>
      <c r="C14" s="124" t="s">
        <v>28</v>
      </c>
      <c r="D14" s="125">
        <v>2</v>
      </c>
      <c r="E14" s="124" t="s">
        <v>26</v>
      </c>
    </row>
    <row r="15" spans="1:5" ht="6.75" customHeight="1" x14ac:dyDescent="0.25">
      <c r="A15" s="128"/>
      <c r="B15" s="125"/>
      <c r="C15" s="124"/>
      <c r="D15" s="125"/>
      <c r="E15" s="124"/>
    </row>
    <row r="16" spans="1:5" ht="15.6" x14ac:dyDescent="0.25">
      <c r="A16" s="128"/>
      <c r="B16" s="125">
        <v>3</v>
      </c>
      <c r="C16" s="124" t="s">
        <v>25</v>
      </c>
      <c r="D16" s="125">
        <v>4</v>
      </c>
      <c r="E16" s="124" t="s">
        <v>228</v>
      </c>
    </row>
    <row r="17" spans="1:5" ht="6.75" customHeight="1" x14ac:dyDescent="0.25">
      <c r="A17" s="128"/>
      <c r="B17" s="125"/>
      <c r="C17" s="124"/>
      <c r="D17" s="125"/>
      <c r="E17" s="124"/>
    </row>
    <row r="18" spans="1:5" ht="15.6" x14ac:dyDescent="0.25">
      <c r="A18" s="128"/>
      <c r="B18" s="125">
        <v>5</v>
      </c>
      <c r="C18" s="124" t="s">
        <v>23</v>
      </c>
      <c r="D18" s="125">
        <v>6</v>
      </c>
      <c r="E18" s="124" t="s">
        <v>22</v>
      </c>
    </row>
    <row r="19" spans="1:5" ht="7.5" customHeight="1" x14ac:dyDescent="0.25">
      <c r="A19" s="128"/>
      <c r="B19" s="125"/>
      <c r="C19" s="124"/>
      <c r="D19" s="125"/>
      <c r="E19" s="124"/>
    </row>
    <row r="20" spans="1:5" ht="15.6" x14ac:dyDescent="0.25">
      <c r="A20" s="127" t="s">
        <v>227</v>
      </c>
      <c r="B20" s="125">
        <v>7</v>
      </c>
      <c r="C20" s="124" t="s">
        <v>21</v>
      </c>
      <c r="D20" s="125">
        <v>8</v>
      </c>
      <c r="E20" s="124" t="s">
        <v>226</v>
      </c>
    </row>
    <row r="21" spans="1:5" ht="9" customHeight="1" x14ac:dyDescent="0.25">
      <c r="A21" s="127"/>
      <c r="B21" s="125"/>
      <c r="C21" s="124"/>
      <c r="D21" s="125"/>
      <c r="E21" s="124"/>
    </row>
    <row r="22" spans="1:5" ht="15.6" x14ac:dyDescent="0.25">
      <c r="A22" s="127" t="s">
        <v>225</v>
      </c>
      <c r="B22" s="125">
        <v>9</v>
      </c>
      <c r="C22" s="124" t="s">
        <v>221</v>
      </c>
      <c r="D22" s="125">
        <v>10</v>
      </c>
      <c r="E22" s="124" t="s">
        <v>224</v>
      </c>
    </row>
    <row r="23" spans="1:5" ht="8.25" customHeight="1" x14ac:dyDescent="0.25">
      <c r="A23" s="126"/>
      <c r="B23" s="125"/>
      <c r="C23" s="124"/>
      <c r="D23" s="125"/>
      <c r="E23" s="124"/>
    </row>
    <row r="24" spans="1:5" ht="15.6" x14ac:dyDescent="0.25">
      <c r="A24" s="126"/>
      <c r="B24" s="125">
        <v>11</v>
      </c>
      <c r="C24" s="124" t="s">
        <v>17</v>
      </c>
      <c r="D24" s="125">
        <v>12</v>
      </c>
      <c r="E24" s="124" t="s">
        <v>16</v>
      </c>
    </row>
    <row r="25" spans="1:5" ht="6.6" customHeight="1" x14ac:dyDescent="0.25">
      <c r="A25" s="126"/>
      <c r="B25" s="125"/>
      <c r="C25" s="124"/>
      <c r="D25" s="125"/>
      <c r="E25" s="124"/>
    </row>
    <row r="26" spans="1:5" ht="15.6" x14ac:dyDescent="0.25">
      <c r="A26" s="126"/>
      <c r="B26" s="125">
        <v>13</v>
      </c>
      <c r="C26" s="124" t="s">
        <v>15</v>
      </c>
      <c r="D26" s="125">
        <v>14</v>
      </c>
      <c r="E26" s="124" t="s">
        <v>14</v>
      </c>
    </row>
    <row r="27" spans="1:5" ht="6" customHeight="1" x14ac:dyDescent="0.25">
      <c r="A27" s="126"/>
      <c r="B27" s="125"/>
      <c r="C27" s="124"/>
      <c r="D27" s="125"/>
      <c r="E27" s="124"/>
    </row>
    <row r="28" spans="1:5" ht="15.6" x14ac:dyDescent="0.25">
      <c r="A28" s="126"/>
      <c r="B28" s="125">
        <v>15</v>
      </c>
      <c r="C28" s="124" t="s">
        <v>13</v>
      </c>
      <c r="D28" s="125">
        <v>16</v>
      </c>
      <c r="E28" s="124" t="s">
        <v>12</v>
      </c>
    </row>
    <row r="29" spans="1:5" ht="6" customHeight="1" x14ac:dyDescent="0.25">
      <c r="A29" s="126"/>
      <c r="B29" s="125"/>
      <c r="C29" s="124"/>
      <c r="D29" s="125"/>
      <c r="E29" s="124"/>
    </row>
    <row r="30" spans="1:5" ht="15.6" x14ac:dyDescent="0.25">
      <c r="A30" s="126"/>
      <c r="B30" s="125">
        <v>17</v>
      </c>
      <c r="C30" s="124" t="s">
        <v>11</v>
      </c>
      <c r="D30" s="125">
        <v>18</v>
      </c>
      <c r="E30" s="124" t="s">
        <v>9</v>
      </c>
    </row>
    <row r="31" spans="1:5" ht="4.2" customHeight="1" thickBot="1" x14ac:dyDescent="0.3">
      <c r="A31" s="129"/>
      <c r="B31" s="123"/>
      <c r="C31" s="122"/>
      <c r="D31" s="123"/>
      <c r="E31" s="123"/>
    </row>
    <row r="32" spans="1:5" ht="16.5" customHeight="1" thickTop="1" x14ac:dyDescent="0.25">
      <c r="A32" s="128"/>
      <c r="B32" s="125"/>
      <c r="C32" s="124" t="s">
        <v>23</v>
      </c>
      <c r="D32" s="125"/>
      <c r="E32" s="124" t="s">
        <v>22</v>
      </c>
    </row>
    <row r="33" spans="1:5" ht="6.6" customHeight="1" x14ac:dyDescent="0.25">
      <c r="A33" s="128"/>
      <c r="B33" s="125"/>
      <c r="C33" s="124"/>
      <c r="D33" s="125"/>
      <c r="E33" s="124"/>
    </row>
    <row r="34" spans="1:5" ht="18.600000000000001" customHeight="1" x14ac:dyDescent="0.25">
      <c r="A34" s="127" t="s">
        <v>222</v>
      </c>
      <c r="B34" s="125"/>
      <c r="C34" s="124" t="s">
        <v>21</v>
      </c>
      <c r="D34" s="125"/>
      <c r="E34" s="124" t="s">
        <v>20</v>
      </c>
    </row>
    <row r="35" spans="1:5" ht="7.8" customHeight="1" x14ac:dyDescent="0.25">
      <c r="A35" s="126"/>
      <c r="B35" s="125"/>
      <c r="C35" s="124"/>
      <c r="D35" s="125"/>
      <c r="E35" s="124"/>
    </row>
    <row r="36" spans="1:5" ht="15.6" x14ac:dyDescent="0.25">
      <c r="A36" s="127" t="s">
        <v>279</v>
      </c>
      <c r="B36" s="125"/>
      <c r="C36" s="124" t="s">
        <v>281</v>
      </c>
      <c r="D36" s="125"/>
      <c r="E36" s="124" t="s">
        <v>282</v>
      </c>
    </row>
    <row r="37" spans="1:5" ht="5.4" customHeight="1" thickBot="1" x14ac:dyDescent="0.3">
      <c r="A37" s="129"/>
      <c r="B37" s="123"/>
      <c r="C37" s="122"/>
      <c r="D37" s="123"/>
      <c r="E37" s="123"/>
    </row>
    <row r="38" spans="1:5" ht="16.2" thickTop="1" x14ac:dyDescent="0.25">
      <c r="A38" s="128"/>
      <c r="B38" s="125"/>
      <c r="C38" s="124" t="s">
        <v>23</v>
      </c>
      <c r="D38" s="125"/>
      <c r="E38" s="124" t="s">
        <v>22</v>
      </c>
    </row>
    <row r="39" spans="1:5" ht="6.6" customHeight="1" x14ac:dyDescent="0.25">
      <c r="A39" s="128"/>
      <c r="B39" s="125"/>
      <c r="C39" s="124"/>
      <c r="D39" s="125"/>
      <c r="E39" s="124"/>
    </row>
    <row r="40" spans="1:5" ht="15.6" x14ac:dyDescent="0.25">
      <c r="A40" s="127" t="s">
        <v>223</v>
      </c>
      <c r="B40" s="125"/>
      <c r="C40" s="124" t="s">
        <v>21</v>
      </c>
      <c r="D40" s="125"/>
      <c r="E40" s="124" t="s">
        <v>20</v>
      </c>
    </row>
    <row r="41" spans="1:5" ht="4.2" customHeight="1" x14ac:dyDescent="0.25">
      <c r="A41" s="126"/>
      <c r="B41" s="125"/>
      <c r="C41" s="124"/>
      <c r="D41" s="125"/>
      <c r="E41" s="124"/>
    </row>
    <row r="42" spans="1:5" ht="15.6" x14ac:dyDescent="0.25">
      <c r="A42" s="126"/>
      <c r="B42" s="125"/>
      <c r="C42" s="124" t="s">
        <v>221</v>
      </c>
      <c r="D42" s="125"/>
      <c r="E42" s="124" t="s">
        <v>220</v>
      </c>
    </row>
    <row r="43" spans="1:5" ht="6.6" customHeight="1" x14ac:dyDescent="0.25">
      <c r="A43" s="126"/>
      <c r="B43" s="125"/>
      <c r="C43" s="124"/>
      <c r="D43" s="125"/>
      <c r="E43" s="124"/>
    </row>
    <row r="44" spans="1:5" ht="15.6" x14ac:dyDescent="0.25">
      <c r="A44" s="126"/>
      <c r="B44" s="125"/>
      <c r="C44" s="124" t="s">
        <v>219</v>
      </c>
      <c r="D44" s="125"/>
      <c r="E44" s="124" t="s">
        <v>218</v>
      </c>
    </row>
    <row r="45" spans="1:5" ht="6" customHeight="1" x14ac:dyDescent="0.25">
      <c r="A45" s="126"/>
      <c r="B45" s="125"/>
      <c r="C45" s="124"/>
      <c r="D45" s="125"/>
      <c r="E45" s="124"/>
    </row>
    <row r="46" spans="1:5" ht="15.6" x14ac:dyDescent="0.25">
      <c r="A46" s="126"/>
      <c r="B46" s="125"/>
      <c r="C46" s="124" t="s">
        <v>15</v>
      </c>
      <c r="D46" s="125"/>
      <c r="E46" s="124" t="s">
        <v>14</v>
      </c>
    </row>
    <row r="47" spans="1:5" ht="7.2" customHeight="1" x14ac:dyDescent="0.25">
      <c r="A47" s="126"/>
      <c r="B47" s="125"/>
      <c r="C47" s="124"/>
      <c r="D47" s="125"/>
      <c r="E47" s="124"/>
    </row>
    <row r="48" spans="1:5" ht="15.6" x14ac:dyDescent="0.25">
      <c r="A48" s="126"/>
      <c r="B48" s="125"/>
      <c r="C48" s="124" t="s">
        <v>13</v>
      </c>
      <c r="D48" s="125"/>
      <c r="E48" s="124" t="s">
        <v>12</v>
      </c>
    </row>
    <row r="49" spans="1:5" ht="6" customHeight="1" x14ac:dyDescent="0.25">
      <c r="A49" s="126"/>
      <c r="B49" s="125"/>
      <c r="C49" s="124"/>
      <c r="D49" s="125"/>
      <c r="E49" s="124"/>
    </row>
    <row r="50" spans="1:5" ht="16.2" thickBot="1" x14ac:dyDescent="0.3">
      <c r="A50" s="129"/>
      <c r="B50" s="123"/>
      <c r="C50" s="122" t="s">
        <v>11</v>
      </c>
      <c r="D50" s="123"/>
      <c r="E50" s="122" t="s">
        <v>9</v>
      </c>
    </row>
    <row r="51" spans="1:5" ht="13.8" thickTop="1" x14ac:dyDescent="0.25"/>
  </sheetData>
  <mergeCells count="2">
    <mergeCell ref="B5:C5"/>
    <mergeCell ref="D5:E5"/>
  </mergeCells>
  <printOptions horizontalCentered="1"/>
  <pageMargins left="0.19685039370078741" right="0.19685039370078741" top="0.26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1120-152F-4DE1-A613-042D4D2283B0}">
  <dimension ref="A1:M38"/>
  <sheetViews>
    <sheetView topLeftCell="A4" workbookViewId="0">
      <selection activeCell="B31" sqref="B31"/>
    </sheetView>
  </sheetViews>
  <sheetFormatPr baseColWidth="10" defaultRowHeight="13.2" x14ac:dyDescent="0.25"/>
  <cols>
    <col min="1" max="1" width="18.33203125" bestFit="1" customWidth="1"/>
    <col min="4" max="6" width="10.88671875" style="121" customWidth="1"/>
    <col min="7" max="8" width="12.77734375" style="121" bestFit="1" customWidth="1"/>
    <col min="9" max="10" width="10.88671875" style="121" customWidth="1"/>
    <col min="11" max="11" width="13.5546875" style="121" bestFit="1" customWidth="1"/>
    <col min="12" max="13" width="10.88671875" style="121" customWidth="1"/>
  </cols>
  <sheetData>
    <row r="1" spans="1:13" x14ac:dyDescent="0.25">
      <c r="A1" t="s">
        <v>261</v>
      </c>
    </row>
    <row r="2" spans="1:13" x14ac:dyDescent="0.25">
      <c r="A2" s="121" t="s">
        <v>260</v>
      </c>
      <c r="B2" s="121"/>
      <c r="C2" s="121"/>
    </row>
    <row r="3" spans="1:13" ht="17.399999999999999" x14ac:dyDescent="0.3">
      <c r="B3" s="308" t="s">
        <v>259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3" ht="17.399999999999999" x14ac:dyDescent="0.3">
      <c r="A4" s="137"/>
      <c r="B4" s="308" t="s">
        <v>258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6" spans="1:13" ht="16.2" thickBot="1" x14ac:dyDescent="0.35">
      <c r="A6" s="307" t="s">
        <v>257</v>
      </c>
      <c r="B6" s="302"/>
      <c r="C6" s="302"/>
      <c r="D6" s="302"/>
      <c r="E6" s="40"/>
      <c r="F6" s="40"/>
      <c r="G6" s="40"/>
      <c r="H6" s="40"/>
      <c r="I6" s="40"/>
      <c r="J6" s="40"/>
      <c r="K6" s="40"/>
      <c r="L6" s="40"/>
      <c r="M6" s="40"/>
    </row>
    <row r="7" spans="1:13" ht="16.8" thickTop="1" thickBot="1" x14ac:dyDescent="0.35">
      <c r="A7" s="138"/>
      <c r="B7" s="139" t="s">
        <v>32</v>
      </c>
      <c r="C7" s="140" t="s">
        <v>65</v>
      </c>
      <c r="D7" s="140" t="s">
        <v>56</v>
      </c>
      <c r="E7" s="140" t="s">
        <v>61</v>
      </c>
      <c r="F7" s="140" t="s">
        <v>87</v>
      </c>
      <c r="G7" s="140" t="s">
        <v>237</v>
      </c>
      <c r="H7" s="140" t="s">
        <v>64</v>
      </c>
      <c r="I7" s="140" t="s">
        <v>55</v>
      </c>
      <c r="J7" s="140" t="s">
        <v>44</v>
      </c>
      <c r="K7" s="140" t="s">
        <v>31</v>
      </c>
      <c r="L7" s="141" t="s">
        <v>236</v>
      </c>
      <c r="M7"/>
    </row>
    <row r="8" spans="1:13" ht="16.2" thickTop="1" x14ac:dyDescent="0.3">
      <c r="A8" s="142" t="s">
        <v>256</v>
      </c>
      <c r="B8" s="143">
        <f>COUNTIF('7-8ans'!$A$11:$A$35,B$7)</f>
        <v>0</v>
      </c>
      <c r="C8" s="143">
        <f>COUNTIF('7-8ans'!$A$11:$A$35,C$7)</f>
        <v>0</v>
      </c>
      <c r="D8" s="143">
        <f>COUNTIF('7-8ans'!$A$11:$A$35,D$7)</f>
        <v>0</v>
      </c>
      <c r="E8" s="143">
        <f>COUNTIF('7-8ans'!$A$11:$A$35,E$7)</f>
        <v>0</v>
      </c>
      <c r="F8" s="143">
        <f>COUNTIF('7-8ans'!$A$11:$A$35,F$7)</f>
        <v>0</v>
      </c>
      <c r="G8" s="143">
        <f>COUNTIF('7-8ans'!$A$11:$A$35,G$7)</f>
        <v>0</v>
      </c>
      <c r="H8" s="143">
        <f>COUNTIF('7-8ans'!$A$11:$A$35,H$7)</f>
        <v>0</v>
      </c>
      <c r="I8" s="143">
        <f>COUNTIF('7-8ans'!$A$11:$A$35,I$7)</f>
        <v>1</v>
      </c>
      <c r="J8" s="143">
        <f>COUNTIF('7-8ans'!$A$11:$A$35,J$7)</f>
        <v>2</v>
      </c>
      <c r="K8" s="143">
        <f>COUNTIF('7-8ans'!$A$11:$A$35,K$7)</f>
        <v>0</v>
      </c>
      <c r="L8" s="144">
        <f t="shared" ref="L8:L27" si="0">SUM(B8:K8)</f>
        <v>3</v>
      </c>
      <c r="M8"/>
    </row>
    <row r="9" spans="1:13" ht="15.6" x14ac:dyDescent="0.3">
      <c r="A9" s="145" t="s">
        <v>255</v>
      </c>
      <c r="B9" s="146">
        <f>COUNTIF('7-8ans'!$A$41:$A$65,B$7)</f>
        <v>1</v>
      </c>
      <c r="C9" s="146">
        <f>COUNTIF('7-8ans'!$A$41:$A$65,C$7)</f>
        <v>0</v>
      </c>
      <c r="D9" s="146">
        <f>COUNTIF('7-8ans'!$A$41:$A$65,D$7)</f>
        <v>0</v>
      </c>
      <c r="E9" s="146">
        <f>COUNTIF('7-8ans'!$A$41:$A$65,E$7)</f>
        <v>0</v>
      </c>
      <c r="F9" s="146">
        <f>COUNTIF('7-8ans'!$A$41:$A$65,F$7)</f>
        <v>0</v>
      </c>
      <c r="G9" s="146">
        <f>COUNTIF('7-8ans'!$A$41:$A$65,G$7)</f>
        <v>0</v>
      </c>
      <c r="H9" s="146">
        <f>COUNTIF('7-8ans'!$A$41:$A$65,H$7)</f>
        <v>0</v>
      </c>
      <c r="I9" s="146">
        <f>COUNTIF('7-8ans'!$A$41:$A$65,I$7)</f>
        <v>0</v>
      </c>
      <c r="J9" s="146">
        <f>COUNTIF('7-8ans'!$A$41:$A$65,J$7)</f>
        <v>0</v>
      </c>
      <c r="K9" s="146">
        <f>COUNTIF('7-8ans'!$A$41:$A$65,K$7)</f>
        <v>2</v>
      </c>
      <c r="L9" s="147">
        <f t="shared" si="0"/>
        <v>3</v>
      </c>
      <c r="M9"/>
    </row>
    <row r="10" spans="1:13" ht="15.6" x14ac:dyDescent="0.3">
      <c r="A10" s="145" t="s">
        <v>254</v>
      </c>
      <c r="B10" s="143">
        <f>COUNTIF('9-10ans'!$A$11:$A$35,B$7)</f>
        <v>2</v>
      </c>
      <c r="C10" s="143">
        <f>COUNTIF('9-10ans'!$A$11:$A$35,C$7)</f>
        <v>0</v>
      </c>
      <c r="D10" s="143">
        <f>COUNTIF('9-10ans'!$A$11:$A$35,D$7)</f>
        <v>1</v>
      </c>
      <c r="E10" s="143">
        <f>COUNTIF('9-10ans'!$A$11:$A$35,E$7)</f>
        <v>1</v>
      </c>
      <c r="F10" s="143">
        <f>COUNTIF('9-10ans'!$A$11:$A$35,F$7)</f>
        <v>0</v>
      </c>
      <c r="G10" s="143">
        <f>COUNTIF('9-10ans'!$A$11:$A$35,G$7)</f>
        <v>1</v>
      </c>
      <c r="H10" s="143">
        <f>COUNTIF('9-10ans'!$A$11:$A$35,H$7)</f>
        <v>0</v>
      </c>
      <c r="I10" s="143">
        <f>COUNTIF('9-10ans'!$A$11:$A$35,I$7)</f>
        <v>0</v>
      </c>
      <c r="J10" s="143">
        <f>COUNTIF('9-10ans'!$A$11:$A$35,J$7)</f>
        <v>2</v>
      </c>
      <c r="K10" s="143">
        <f>COUNTIF('9-10ans'!$A$11:$A$35,K$7)</f>
        <v>0</v>
      </c>
      <c r="L10" s="147">
        <f t="shared" si="0"/>
        <v>7</v>
      </c>
      <c r="M10"/>
    </row>
    <row r="11" spans="1:13" ht="15.6" x14ac:dyDescent="0.3">
      <c r="A11" s="145" t="s">
        <v>253</v>
      </c>
      <c r="B11" s="146">
        <f>COUNTIF('9-10ans'!$A$41:$A$65,B$7)</f>
        <v>1</v>
      </c>
      <c r="C11" s="146">
        <f>COUNTIF('9-10ans'!$A$41:$A$65,C$7)</f>
        <v>0</v>
      </c>
      <c r="D11" s="146">
        <f>COUNTIF('9-10ans'!$A$41:$A$65,D$7)</f>
        <v>0</v>
      </c>
      <c r="E11" s="146">
        <f>COUNTIF('9-10ans'!$A$41:$A$65,E$7)</f>
        <v>0</v>
      </c>
      <c r="F11" s="146">
        <f>COUNTIF('9-10ans'!$A$41:$A$65,F$7)</f>
        <v>0</v>
      </c>
      <c r="G11" s="146">
        <f>COUNTIF('9-10ans'!$A$41:$A$65,G$7)</f>
        <v>5</v>
      </c>
      <c r="H11" s="146">
        <f>COUNTIF('9-10ans'!$A$41:$A$65,H$7)</f>
        <v>0</v>
      </c>
      <c r="I11" s="146">
        <f>COUNTIF('9-10ans'!$A$41:$A$65,I$7)</f>
        <v>0</v>
      </c>
      <c r="J11" s="146">
        <f>COUNTIF('9-10ans'!$A$41:$A$65,J$7)</f>
        <v>2</v>
      </c>
      <c r="K11" s="146">
        <f>COUNTIF('9-10ans'!$A$41:$A$65,K$7)</f>
        <v>3</v>
      </c>
      <c r="L11" s="147">
        <f t="shared" si="0"/>
        <v>11</v>
      </c>
      <c r="M11"/>
    </row>
    <row r="12" spans="1:13" ht="15.6" x14ac:dyDescent="0.3">
      <c r="A12" s="145" t="s">
        <v>252</v>
      </c>
      <c r="B12" s="143">
        <f>COUNTIF('11-12ans'!$A$11:$A$35,B$7)</f>
        <v>0</v>
      </c>
      <c r="C12" s="143">
        <f>COUNTIF('11-12ans'!$A$11:$A$35,C$7)</f>
        <v>0</v>
      </c>
      <c r="D12" s="143">
        <f>COUNTIF('11-12ans'!$A$11:$A$35,D$7)</f>
        <v>1</v>
      </c>
      <c r="E12" s="143">
        <f>COUNTIF('11-12ans'!$A$11:$A$35,E$7)</f>
        <v>1</v>
      </c>
      <c r="F12" s="143">
        <f>COUNTIF('11-12ans'!$A$11:$A$35,F$7)</f>
        <v>1</v>
      </c>
      <c r="G12" s="143">
        <f>COUNTIF('11-12ans'!$A$11:$A$35,G$7)</f>
        <v>2</v>
      </c>
      <c r="H12" s="143">
        <f>COUNTIF('11-12ans'!$A$11:$A$35,H$7)</f>
        <v>1</v>
      </c>
      <c r="I12" s="143">
        <f>COUNTIF('11-12ans'!$A$11:$A$35,I$7)</f>
        <v>2</v>
      </c>
      <c r="J12" s="143">
        <f>COUNTIF('11-12ans'!$A$11:$A$35,J$7)</f>
        <v>3</v>
      </c>
      <c r="K12" s="143">
        <f>COUNTIF('11-12ans'!$A$11:$A$35,K$7)</f>
        <v>0</v>
      </c>
      <c r="L12" s="147">
        <f t="shared" si="0"/>
        <v>11</v>
      </c>
      <c r="M12"/>
    </row>
    <row r="13" spans="1:13" ht="15.6" x14ac:dyDescent="0.3">
      <c r="A13" s="145" t="s">
        <v>251</v>
      </c>
      <c r="B13" s="146">
        <f>COUNTIF('11-12ans'!$A$41:$A$65,B$7)</f>
        <v>3</v>
      </c>
      <c r="C13" s="146">
        <f>COUNTIF('11-12ans'!$A$41:$A$65,C$7)</f>
        <v>0</v>
      </c>
      <c r="D13" s="146">
        <f>COUNTIF('11-12ans'!$A$41:$A$65,D$7)</f>
        <v>1</v>
      </c>
      <c r="E13" s="146">
        <f>COUNTIF('11-12ans'!$A$41:$A$65,E$7)</f>
        <v>5</v>
      </c>
      <c r="F13" s="146">
        <f>COUNTIF('11-12ans'!$A$41:$A$65,F$7)</f>
        <v>0</v>
      </c>
      <c r="G13" s="146">
        <f>COUNTIF('11-12ans'!$A$41:$A$65,G$7)</f>
        <v>0</v>
      </c>
      <c r="H13" s="146">
        <f>COUNTIF('11-12ans'!$A$41:$A$65,H$7)</f>
        <v>2</v>
      </c>
      <c r="I13" s="146">
        <f>COUNTIF('11-12ans'!$A$41:$A$65,I$7)</f>
        <v>0</v>
      </c>
      <c r="J13" s="146">
        <f>COUNTIF('11-12ans'!$A$41:$A$65,J$7)</f>
        <v>2</v>
      </c>
      <c r="K13" s="146">
        <f>COUNTIF('11-12ans'!$A$41:$A$65,K$7)</f>
        <v>1</v>
      </c>
      <c r="L13" s="147">
        <f t="shared" si="0"/>
        <v>14</v>
      </c>
      <c r="M13"/>
    </row>
    <row r="14" spans="1:13" ht="15.6" x14ac:dyDescent="0.3">
      <c r="A14" s="145" t="s">
        <v>250</v>
      </c>
      <c r="B14" s="143">
        <f>COUNTIF('13-14ans'!$A$11:$A$35,B$7)</f>
        <v>1</v>
      </c>
      <c r="C14" s="143">
        <f>COUNTIF('13-14ans'!$A$11:$A$35,C$7)</f>
        <v>0</v>
      </c>
      <c r="D14" s="143">
        <f>COUNTIF('13-14ans'!$A$11:$A$35,D$7)</f>
        <v>2</v>
      </c>
      <c r="E14" s="143">
        <f>COUNTIF('13-14ans'!$A$11:$A$35,E$7)</f>
        <v>3</v>
      </c>
      <c r="F14" s="143">
        <f>COUNTIF('13-14ans'!$A$11:$A$35,F$7)</f>
        <v>6</v>
      </c>
      <c r="G14" s="143">
        <f>COUNTIF('13-14ans'!$A$11:$A$35,G$7)</f>
        <v>2</v>
      </c>
      <c r="H14" s="143">
        <f>COUNTIF('13-14ans'!$A$11:$A$35,H$7)</f>
        <v>0</v>
      </c>
      <c r="I14" s="143">
        <f>COUNTIF('13-14ans'!$A$11:$A$35,I$7)</f>
        <v>2</v>
      </c>
      <c r="J14" s="143">
        <f>COUNTIF('13-14ans'!$A$11:$A$35,J$7)</f>
        <v>5</v>
      </c>
      <c r="K14" s="143">
        <f>COUNTIF('13-14ans'!$A$11:$A$35,K$7)</f>
        <v>1</v>
      </c>
      <c r="L14" s="147">
        <f t="shared" si="0"/>
        <v>22</v>
      </c>
      <c r="M14"/>
    </row>
    <row r="15" spans="1:13" ht="15.6" x14ac:dyDescent="0.3">
      <c r="A15" s="145" t="s">
        <v>249</v>
      </c>
      <c r="B15" s="146">
        <f>COUNTIF('13-14ans'!$A$41:$A$66,B$7)</f>
        <v>1</v>
      </c>
      <c r="C15" s="146">
        <f>COUNTIF('13-14ans'!$A$41:$A$66,C$7)</f>
        <v>2</v>
      </c>
      <c r="D15" s="146">
        <f>COUNTIF('13-14ans'!$A$41:$A$66,D$7)</f>
        <v>2</v>
      </c>
      <c r="E15" s="146">
        <f>COUNTIF('13-14ans'!$A$41:$A$66,E$7)</f>
        <v>5</v>
      </c>
      <c r="F15" s="146">
        <f>COUNTIF('13-14ans'!$A$41:$A$66,F$7)</f>
        <v>1</v>
      </c>
      <c r="G15" s="146">
        <f>COUNTIF('13-14ans'!$A$41:$A$66,G$7)</f>
        <v>3</v>
      </c>
      <c r="H15" s="146">
        <f>COUNTIF('13-14ans'!$A$41:$A$66,H$7)</f>
        <v>1</v>
      </c>
      <c r="I15" s="146">
        <f>COUNTIF('13-14ans'!$A$41:$A$66,I$7)</f>
        <v>1</v>
      </c>
      <c r="J15" s="146">
        <f>COUNTIF('13-14ans'!$A$41:$A$66,J$7)</f>
        <v>8</v>
      </c>
      <c r="K15" s="146">
        <f>COUNTIF('13-14ans'!$A$41:$A$66,K$7)</f>
        <v>1</v>
      </c>
      <c r="L15" s="147">
        <f t="shared" si="0"/>
        <v>25</v>
      </c>
      <c r="M15"/>
    </row>
    <row r="16" spans="1:13" ht="15.6" x14ac:dyDescent="0.3">
      <c r="A16" s="145" t="s">
        <v>248</v>
      </c>
      <c r="B16" s="143">
        <f>COUNTIF('15-16ans'!$A$11:$A$35,B$7)</f>
        <v>1</v>
      </c>
      <c r="C16" s="143">
        <f>COUNTIF('15-16ans'!$A$11:$A$35,C$7)</f>
        <v>2</v>
      </c>
      <c r="D16" s="143">
        <f>COUNTIF('15-16ans'!$A$11:$A$35,D$7)</f>
        <v>2</v>
      </c>
      <c r="E16" s="143">
        <f>COUNTIF('15-16ans'!$A$11:$A$35,E$7)</f>
        <v>0</v>
      </c>
      <c r="F16" s="143">
        <f>COUNTIF('15-16ans'!$A$11:$A$35,F$7)</f>
        <v>0</v>
      </c>
      <c r="G16" s="143">
        <f>COUNTIF('15-16ans'!$A$11:$A$35,G$7)</f>
        <v>2</v>
      </c>
      <c r="H16" s="143">
        <f>COUNTIF('15-16ans'!$A$11:$A$35,H$7)</f>
        <v>2</v>
      </c>
      <c r="I16" s="143">
        <f>COUNTIF('15-16ans'!$A$11:$A$35,I$7)</f>
        <v>0</v>
      </c>
      <c r="J16" s="143">
        <f>COUNTIF('15-16ans'!$A$11:$A$35,J$7)</f>
        <v>1</v>
      </c>
      <c r="K16" s="143">
        <f>COUNTIF('15-16ans'!$A$11:$A$35,K$7)</f>
        <v>0</v>
      </c>
      <c r="L16" s="147">
        <f t="shared" si="0"/>
        <v>10</v>
      </c>
      <c r="M16"/>
    </row>
    <row r="17" spans="1:13" ht="15.6" x14ac:dyDescent="0.3">
      <c r="A17" s="145" t="s">
        <v>247</v>
      </c>
      <c r="B17" s="146">
        <f>COUNTIF('15-16ans'!$A$41:$A$65,B$7)</f>
        <v>0</v>
      </c>
      <c r="C17" s="146">
        <f>COUNTIF('15-16ans'!$A$41:$A$65,C$7)</f>
        <v>0</v>
      </c>
      <c r="D17" s="146">
        <f>COUNTIF('15-16ans'!$A$41:$A$65,D$7)</f>
        <v>0</v>
      </c>
      <c r="E17" s="146">
        <f>COUNTIF('15-16ans'!$A$41:$A$65,E$7)</f>
        <v>7</v>
      </c>
      <c r="F17" s="146">
        <f>COUNTIF('15-16ans'!$A$41:$A$65,F$7)</f>
        <v>1</v>
      </c>
      <c r="G17" s="146">
        <f>COUNTIF('15-16ans'!$A$41:$A$65,G$7)</f>
        <v>0</v>
      </c>
      <c r="H17" s="146">
        <f>COUNTIF('15-16ans'!$A$41:$A$65,H$7)</f>
        <v>0</v>
      </c>
      <c r="I17" s="146">
        <f>COUNTIF('15-16ans'!$A$41:$A$65,I$7)</f>
        <v>2</v>
      </c>
      <c r="J17" s="146">
        <f>COUNTIF('15-16ans'!$A$41:$A$65,J$7)</f>
        <v>3</v>
      </c>
      <c r="K17" s="146">
        <f>COUNTIF('15-16ans'!$A$41:$A$65,K$7)</f>
        <v>0</v>
      </c>
      <c r="L17" s="147">
        <f t="shared" si="0"/>
        <v>13</v>
      </c>
      <c r="M17"/>
    </row>
    <row r="18" spans="1:13" ht="15.6" x14ac:dyDescent="0.3">
      <c r="A18" s="145" t="s">
        <v>246</v>
      </c>
      <c r="B18" s="143">
        <f>COUNTIF('17-18-19ans'!$A$11:$A$35,B$7)</f>
        <v>2</v>
      </c>
      <c r="C18" s="143">
        <f>COUNTIF('17-18-19ans'!$A$11:$A$35,C$7)</f>
        <v>0</v>
      </c>
      <c r="D18" s="143">
        <f>COUNTIF('17-18-19ans'!$A$11:$A$35,D$7)</f>
        <v>5</v>
      </c>
      <c r="E18" s="143">
        <f>COUNTIF('17-18-19ans'!$A$11:$A$35,E$7)</f>
        <v>0</v>
      </c>
      <c r="F18" s="143">
        <f>COUNTIF('17-18-19ans'!$A$11:$A$35,F$7)</f>
        <v>0</v>
      </c>
      <c r="G18" s="143">
        <f>COUNTIF('17-18-19ans'!$A$11:$A$35,G$7)</f>
        <v>0</v>
      </c>
      <c r="H18" s="143">
        <f>COUNTIF('17-18-19ans'!$A$11:$A$35,H$7)</f>
        <v>1</v>
      </c>
      <c r="I18" s="143">
        <f>COUNTIF('17-18-19ans'!$A$11:$A$35,I$7)</f>
        <v>0</v>
      </c>
      <c r="J18" s="143">
        <f>COUNTIF('17-18-19ans'!$A$11:$A$35,J$7)</f>
        <v>1</v>
      </c>
      <c r="K18" s="143">
        <f>COUNTIF('17-18-19ans'!$A$11:$A$35,K$7)</f>
        <v>1</v>
      </c>
      <c r="L18" s="147">
        <f t="shared" si="0"/>
        <v>10</v>
      </c>
      <c r="M18"/>
    </row>
    <row r="19" spans="1:13" ht="15.6" x14ac:dyDescent="0.3">
      <c r="A19" s="145" t="s">
        <v>245</v>
      </c>
      <c r="B19" s="146">
        <f>COUNTIF('17-18-19ans'!$A$41:$A$65,B$7)</f>
        <v>0</v>
      </c>
      <c r="C19" s="146">
        <f>COUNTIF('17-18-19ans'!$A$41:$A$65,C$7)</f>
        <v>0</v>
      </c>
      <c r="D19" s="146">
        <f>COUNTIF('17-18-19ans'!$A$41:$A$65,D$7)</f>
        <v>3</v>
      </c>
      <c r="E19" s="146">
        <f>COUNTIF('17-18-19ans'!$A$41:$A$65,E$7)</f>
        <v>0</v>
      </c>
      <c r="F19" s="146">
        <f>COUNTIF('17-18-19ans'!$A$41:$A$65,F$7)</f>
        <v>1</v>
      </c>
      <c r="G19" s="146">
        <f>COUNTIF('17-18-19ans'!$A$41:$A$65,G$7)</f>
        <v>2</v>
      </c>
      <c r="H19" s="146">
        <f>COUNTIF('17-18-19ans'!$A$41:$A$65,H$7)</f>
        <v>0</v>
      </c>
      <c r="I19" s="146">
        <f>COUNTIF('17-18-19ans'!$A$41:$A$65,I$7)</f>
        <v>0</v>
      </c>
      <c r="J19" s="146">
        <f>COUNTIF('17-18-19ans'!$A$41:$A$65,J$7)</f>
        <v>2</v>
      </c>
      <c r="K19" s="146">
        <f>COUNTIF('17-18-19ans'!$A$41:$A$65,K$7)</f>
        <v>0</v>
      </c>
      <c r="L19" s="147">
        <f t="shared" si="0"/>
        <v>8</v>
      </c>
      <c r="M19"/>
    </row>
    <row r="20" spans="1:13" ht="15.6" x14ac:dyDescent="0.3">
      <c r="A20" s="145" t="s">
        <v>244</v>
      </c>
      <c r="B20" s="143">
        <f>COUNTIF('20-30 ans'!$A$11:$A$35,B$7)</f>
        <v>0</v>
      </c>
      <c r="C20" s="143">
        <f>COUNTIF('20-30 ans'!$A$11:$A$35,C$7)</f>
        <v>0</v>
      </c>
      <c r="D20" s="143">
        <f>COUNTIF('20-30 ans'!$A$11:$A$35,D$7)</f>
        <v>0</v>
      </c>
      <c r="E20" s="143">
        <f>COUNTIF('20-30 ans'!$A$11:$A$35,E$7)</f>
        <v>2</v>
      </c>
      <c r="F20" s="143">
        <f>COUNTIF('20-30 ans'!$A$11:$A$35,F$7)</f>
        <v>1</v>
      </c>
      <c r="G20" s="143">
        <f>COUNTIF('20-30 ans'!$A$11:$A$35,G$7)</f>
        <v>1</v>
      </c>
      <c r="H20" s="143">
        <f>COUNTIF('20-30 ans'!$A$11:$A$35,H$7)</f>
        <v>1</v>
      </c>
      <c r="I20" s="143">
        <f>COUNTIF('20-30 ans'!$A$11:$A$35,I$7)</f>
        <v>0</v>
      </c>
      <c r="J20" s="143">
        <f>COUNTIF('20-30 ans'!$A$11:$A$35,J$7)</f>
        <v>0</v>
      </c>
      <c r="K20" s="143">
        <f>COUNTIF('20-30 ans'!$A$11:$A$35,K$7)</f>
        <v>1</v>
      </c>
      <c r="L20" s="147">
        <f t="shared" si="0"/>
        <v>6</v>
      </c>
      <c r="M20"/>
    </row>
    <row r="21" spans="1:13" ht="15.6" x14ac:dyDescent="0.3">
      <c r="A21" s="148" t="s">
        <v>243</v>
      </c>
      <c r="B21" s="146">
        <f>COUNTIF('20-30 ans'!$A$41:$A$65,B$7)</f>
        <v>0</v>
      </c>
      <c r="C21" s="146">
        <f>COUNTIF('20-30 ans'!$A$41:$A$65,C$7)</f>
        <v>1</v>
      </c>
      <c r="D21" s="146">
        <f>COUNTIF('20-30 ans'!$A$41:$A$65,D$7)</f>
        <v>1</v>
      </c>
      <c r="E21" s="146">
        <f>COUNTIF('20-30 ans'!$A$41:$A$65,E$7)</f>
        <v>4</v>
      </c>
      <c r="F21" s="146">
        <f>COUNTIF('20-30 ans'!$A$41:$A$65,F$7)</f>
        <v>0</v>
      </c>
      <c r="G21" s="146">
        <f>COUNTIF('20-30 ans'!$A$41:$A$65,G$7)</f>
        <v>0</v>
      </c>
      <c r="H21" s="146">
        <f>COUNTIF('20-30 ans'!$A$41:$A$65,H$7)</f>
        <v>0</v>
      </c>
      <c r="I21" s="146">
        <f>COUNTIF('20-30 ans'!$A$41:$A$65,I$7)</f>
        <v>0</v>
      </c>
      <c r="J21" s="146">
        <f>COUNTIF('20-30 ans'!$A$41:$A$65,J$7)</f>
        <v>0</v>
      </c>
      <c r="K21" s="146">
        <f>COUNTIF('20-30 ans'!$A$41:$A$65,K$7)</f>
        <v>1</v>
      </c>
      <c r="L21" s="147">
        <f t="shared" si="0"/>
        <v>7</v>
      </c>
      <c r="M21"/>
    </row>
    <row r="22" spans="1:13" ht="15.6" x14ac:dyDescent="0.3">
      <c r="A22" s="145" t="s">
        <v>242</v>
      </c>
      <c r="B22" s="143">
        <f>COUNTIF('31-40 ans'!$A$11:$A$35,B$7)</f>
        <v>0</v>
      </c>
      <c r="C22" s="143">
        <f>COUNTIF('31-40 ans'!$A$11:$A$35,C$7)</f>
        <v>0</v>
      </c>
      <c r="D22" s="143">
        <f>COUNTIF('31-40 ans'!$A$11:$A$35,D$7)</f>
        <v>0</v>
      </c>
      <c r="E22" s="143">
        <f>COUNTIF('31-40 ans'!$A$11:$A$35,E$7)</f>
        <v>0</v>
      </c>
      <c r="F22" s="143">
        <f>COUNTIF('31-40 ans'!$A$11:$A$35,F$7)</f>
        <v>0</v>
      </c>
      <c r="G22" s="143">
        <f>COUNTIF('31-40 ans'!$A$11:$A$35,G$7)</f>
        <v>0</v>
      </c>
      <c r="H22" s="143">
        <f>COUNTIF('31-40 ans'!$A$11:$A$35,H$7)</f>
        <v>0</v>
      </c>
      <c r="I22" s="143">
        <f>COUNTIF('31-40 ans'!$A$11:$A$35,I$7)</f>
        <v>0</v>
      </c>
      <c r="J22" s="143">
        <f>COUNTIF('31-40 ans'!$A$11:$A$35,J$7)</f>
        <v>0</v>
      </c>
      <c r="K22" s="143">
        <f>COUNTIF('31-40 ans'!$A$11:$A$35,K$7)</f>
        <v>0</v>
      </c>
      <c r="L22" s="147">
        <f t="shared" si="0"/>
        <v>0</v>
      </c>
      <c r="M22"/>
    </row>
    <row r="23" spans="1:13" ht="15.6" x14ac:dyDescent="0.3">
      <c r="A23" s="148" t="s">
        <v>241</v>
      </c>
      <c r="B23" s="146">
        <f>COUNTIF('31-40 ans'!$A$41:$A$65,B$7)</f>
        <v>0</v>
      </c>
      <c r="C23" s="146">
        <f>COUNTIF('31-40 ans'!$A$41:$A$65,C$7)</f>
        <v>0</v>
      </c>
      <c r="D23" s="146">
        <f>COUNTIF('31-40 ans'!$A$41:$A$65,D$7)</f>
        <v>0</v>
      </c>
      <c r="E23" s="146">
        <f>COUNTIF('31-40 ans'!$A$41:$A$65,E$7)</f>
        <v>1</v>
      </c>
      <c r="F23" s="146">
        <f>COUNTIF('31-40 ans'!$A$41:$A$65,F$7)</f>
        <v>0</v>
      </c>
      <c r="G23" s="146">
        <f>COUNTIF('31-40 ans'!$A$41:$A$65,G$7)</f>
        <v>0</v>
      </c>
      <c r="H23" s="146">
        <f>COUNTIF('31-40 ans'!$A$41:$A$65,H$7)</f>
        <v>0</v>
      </c>
      <c r="I23" s="146">
        <f>COUNTIF('31-40 ans'!$A$41:$A$65,I$7)</f>
        <v>0</v>
      </c>
      <c r="J23" s="146">
        <f>COUNTIF('31-40 ans'!$A$41:$A$65,J$7)</f>
        <v>0</v>
      </c>
      <c r="K23" s="146">
        <f>COUNTIF('31-40 ans'!$A$41:$A$65,K$7)</f>
        <v>0</v>
      </c>
      <c r="L23" s="147">
        <f t="shared" si="0"/>
        <v>1</v>
      </c>
      <c r="M23"/>
    </row>
    <row r="24" spans="1:13" ht="15.6" x14ac:dyDescent="0.3">
      <c r="A24" s="145" t="s">
        <v>240</v>
      </c>
      <c r="B24" s="143">
        <f>COUNTIF('41 ans et +'!$A$11:$A$35,B$7)</f>
        <v>2</v>
      </c>
      <c r="C24" s="143">
        <f>COUNTIF('41 ans et +'!$A$11:$A$35,C$7)</f>
        <v>1</v>
      </c>
      <c r="D24" s="143">
        <f>COUNTIF('41 ans et +'!$A$11:$A$35,D$7)</f>
        <v>0</v>
      </c>
      <c r="E24" s="143">
        <f>COUNTIF('41 ans et +'!$A$11:$A$35,E$7)</f>
        <v>0</v>
      </c>
      <c r="F24" s="143">
        <f>COUNTIF('41 ans et +'!$A$11:$A$35,F$7)</f>
        <v>0</v>
      </c>
      <c r="G24" s="143">
        <f>COUNTIF('41 ans et +'!$A$11:$A$35,G$7)</f>
        <v>1</v>
      </c>
      <c r="H24" s="143">
        <f>COUNTIF('41 ans et +'!$A$11:$A$35,H$7)</f>
        <v>0</v>
      </c>
      <c r="I24" s="143">
        <f>COUNTIF('41 ans et +'!$A$11:$A$35,I$7)</f>
        <v>0</v>
      </c>
      <c r="J24" s="143">
        <f>COUNTIF('41 ans et +'!$A$11:$A$35,J$7)</f>
        <v>0</v>
      </c>
      <c r="K24" s="143">
        <f>COUNTIF('41 ans et +'!$A$11:$A$35,K$7)</f>
        <v>0</v>
      </c>
      <c r="L24" s="147">
        <f t="shared" si="0"/>
        <v>4</v>
      </c>
      <c r="M24"/>
    </row>
    <row r="25" spans="1:13" ht="15.6" x14ac:dyDescent="0.3">
      <c r="A25" s="148" t="s">
        <v>239</v>
      </c>
      <c r="B25" s="146">
        <f>COUNTIF('41 ans et +'!$A$41:$A$65,B$7)</f>
        <v>1</v>
      </c>
      <c r="C25" s="146">
        <f>COUNTIF('41 ans et +'!$A$41:$A$65,C$7)</f>
        <v>1</v>
      </c>
      <c r="D25" s="146">
        <f>COUNTIF('41 ans et +'!$A$41:$A$65,D$7)</f>
        <v>0</v>
      </c>
      <c r="E25" s="146">
        <f>COUNTIF('41 ans et +'!$A$41:$A$65,E$7)</f>
        <v>0</v>
      </c>
      <c r="F25" s="146">
        <f>COUNTIF('41 ans et +'!$A$41:$A$65,F$7)</f>
        <v>1</v>
      </c>
      <c r="G25" s="146">
        <f>COUNTIF('41 ans et +'!$A$41:$A$65,G$7)</f>
        <v>0</v>
      </c>
      <c r="H25" s="146">
        <f>COUNTIF('41 ans et +'!$A$41:$A$65,H$7)</f>
        <v>0</v>
      </c>
      <c r="I25" s="146">
        <f>COUNTIF('41 ans et +'!$A$41:$A$65,I$7)</f>
        <v>0</v>
      </c>
      <c r="J25" s="146">
        <f>COUNTIF('41 ans et +'!$A$41:$A$65,J$7)</f>
        <v>1</v>
      </c>
      <c r="K25" s="146">
        <f>COUNTIF('41 ans et +'!$A$41:$A$65,K$7)</f>
        <v>0</v>
      </c>
      <c r="L25" s="149">
        <f t="shared" si="0"/>
        <v>4</v>
      </c>
      <c r="M25"/>
    </row>
    <row r="26" spans="1:13" ht="16.2" thickBot="1" x14ac:dyDescent="0.35">
      <c r="A26" s="150" t="s">
        <v>215</v>
      </c>
      <c r="B26" s="151">
        <f>COUNTIF(Relais!$A$10:$A$30,B$7)</f>
        <v>1</v>
      </c>
      <c r="C26" s="151">
        <f>COUNTIF(Relais!$A$10:$A$30,C$7)</f>
        <v>1</v>
      </c>
      <c r="D26" s="151">
        <f>COUNTIF(Relais!$A$10:$A$30,D$7)</f>
        <v>2</v>
      </c>
      <c r="E26" s="151">
        <f>COUNTIF(Relais!$A$10:$A$30,E$7)</f>
        <v>4</v>
      </c>
      <c r="F26" s="151">
        <f>COUNTIF(Relais!$A$10:$A$30,F$7)</f>
        <v>1</v>
      </c>
      <c r="G26" s="151">
        <f>COUNTIF(Relais!$A$10:$A$30,G$7)</f>
        <v>2</v>
      </c>
      <c r="H26" s="151">
        <f>COUNTIF(Relais!$A$10:$A$30,H$7)</f>
        <v>1</v>
      </c>
      <c r="I26" s="151">
        <f>COUNTIF(Relais!$A$10:$A$30,I$7)</f>
        <v>1</v>
      </c>
      <c r="J26" s="151">
        <f>COUNTIF(Relais!$A$10:$A$30,J$7)</f>
        <v>3</v>
      </c>
      <c r="K26" s="151">
        <f>COUNTIF(Relais!$A$10:$A$30,K$7)</f>
        <v>0</v>
      </c>
      <c r="L26" s="149">
        <f t="shared" si="0"/>
        <v>16</v>
      </c>
      <c r="M26"/>
    </row>
    <row r="27" spans="1:13" ht="16.8" thickTop="1" thickBot="1" x14ac:dyDescent="0.35">
      <c r="A27" s="152" t="s">
        <v>235</v>
      </c>
      <c r="B27" s="153">
        <f t="shared" ref="B27:K27" si="1">SUM(B8:B26)</f>
        <v>16</v>
      </c>
      <c r="C27" s="153">
        <f t="shared" si="1"/>
        <v>8</v>
      </c>
      <c r="D27" s="153">
        <f t="shared" si="1"/>
        <v>20</v>
      </c>
      <c r="E27" s="153">
        <f t="shared" si="1"/>
        <v>33</v>
      </c>
      <c r="F27" s="153">
        <f t="shared" si="1"/>
        <v>13</v>
      </c>
      <c r="G27" s="153">
        <f t="shared" si="1"/>
        <v>21</v>
      </c>
      <c r="H27" s="153">
        <f t="shared" si="1"/>
        <v>9</v>
      </c>
      <c r="I27" s="153">
        <f t="shared" si="1"/>
        <v>9</v>
      </c>
      <c r="J27" s="153">
        <f t="shared" si="1"/>
        <v>35</v>
      </c>
      <c r="K27" s="154">
        <f t="shared" si="1"/>
        <v>11</v>
      </c>
      <c r="L27" s="155">
        <f t="shared" si="0"/>
        <v>175</v>
      </c>
      <c r="M27"/>
    </row>
    <row r="28" spans="1:13" ht="15.6" thickTop="1" x14ac:dyDescent="0.25">
      <c r="A28" s="19"/>
      <c r="B28" s="19"/>
      <c r="C28" s="19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1:13" ht="16.2" thickBot="1" x14ac:dyDescent="0.35">
      <c r="A29" s="307" t="s">
        <v>238</v>
      </c>
      <c r="B29" s="307"/>
      <c r="C29" s="307"/>
      <c r="D29" s="307"/>
      <c r="E29" s="40"/>
      <c r="F29" s="40"/>
      <c r="G29" s="40"/>
      <c r="H29" s="40"/>
      <c r="I29" s="40"/>
      <c r="J29" s="40"/>
      <c r="K29" s="40"/>
      <c r="L29" s="40"/>
      <c r="M29" s="40"/>
    </row>
    <row r="30" spans="1:13" ht="16.8" thickTop="1" thickBot="1" x14ac:dyDescent="0.35">
      <c r="A30" s="138"/>
      <c r="B30" s="139" t="s">
        <v>32</v>
      </c>
      <c r="C30" s="140" t="s">
        <v>65</v>
      </c>
      <c r="D30" s="140" t="s">
        <v>56</v>
      </c>
      <c r="E30" s="140" t="s">
        <v>61</v>
      </c>
      <c r="F30" s="140" t="s">
        <v>87</v>
      </c>
      <c r="G30" s="140" t="s">
        <v>237</v>
      </c>
      <c r="H30" s="140" t="s">
        <v>64</v>
      </c>
      <c r="I30" s="140" t="s">
        <v>55</v>
      </c>
      <c r="J30" s="140" t="s">
        <v>44</v>
      </c>
      <c r="K30" s="156" t="s">
        <v>31</v>
      </c>
      <c r="L30" s="157" t="s">
        <v>236</v>
      </c>
      <c r="M30"/>
    </row>
    <row r="31" spans="1:13" ht="16.2" thickTop="1" x14ac:dyDescent="0.3">
      <c r="A31" s="158" t="s">
        <v>2</v>
      </c>
      <c r="B31" s="143">
        <f>COUNTIFS(Médailles!$A:$A,B30,Médailles!$F:$F,$A$31)</f>
        <v>3</v>
      </c>
      <c r="C31" s="143">
        <f>COUNTIFS(Médailles!$A:$A,C30,Médailles!$F:$F,$A$31)</f>
        <v>1</v>
      </c>
      <c r="D31" s="143">
        <f>COUNTIFS(Médailles!$A:$A,D30,Médailles!$F:$F,$A$31)</f>
        <v>2</v>
      </c>
      <c r="E31" s="143">
        <f>COUNTIFS(Médailles!$A:$A,E30,Médailles!$F:$F,$A$31)</f>
        <v>5</v>
      </c>
      <c r="F31" s="143">
        <f>COUNTIFS(Médailles!$A:$A,F30,Médailles!$F:$F,$A$31)</f>
        <v>1</v>
      </c>
      <c r="G31" s="143">
        <f>COUNTIFS(Médailles!$A:$A,G30,Médailles!$F:$F,$A$31)</f>
        <v>2</v>
      </c>
      <c r="H31" s="143">
        <f>COUNTIFS(Médailles!$A:$A,H30,Médailles!$F:$F,$A$31)</f>
        <v>0</v>
      </c>
      <c r="I31" s="143">
        <f>COUNTIFS(Médailles!$A:$A,I30,Médailles!$F:$F,$A$31)</f>
        <v>0</v>
      </c>
      <c r="J31" s="143">
        <f>COUNTIFS(Médailles!$A:$A,J30,Médailles!$F:$F,$A$31)</f>
        <v>3</v>
      </c>
      <c r="K31" s="143">
        <f>COUNTIFS(Médailles!$A:$A,K30,Médailles!$F:$F,$A$31)</f>
        <v>0</v>
      </c>
      <c r="L31" s="159">
        <f>SUM(B31:K31)</f>
        <v>17</v>
      </c>
      <c r="M31"/>
    </row>
    <row r="32" spans="1:13" ht="15.6" x14ac:dyDescent="0.3">
      <c r="A32" s="160" t="s">
        <v>1</v>
      </c>
      <c r="B32" s="143">
        <f>COUNTIFS(Médailles!$A:$A,B30,Médailles!$F:$F,$A$32)</f>
        <v>1</v>
      </c>
      <c r="C32" s="143">
        <f>COUNTIFS(Médailles!$A:$A,C30,Médailles!$F:$F,$A$32)</f>
        <v>2</v>
      </c>
      <c r="D32" s="143">
        <f>COUNTIFS(Médailles!$A:$A,D30,Médailles!$F:$F,$A$32)</f>
        <v>2</v>
      </c>
      <c r="E32" s="143">
        <f>COUNTIFS(Médailles!$A:$A,E30,Médailles!$F:$F,$A$32)</f>
        <v>1</v>
      </c>
      <c r="F32" s="143">
        <f>COUNTIFS(Médailles!$A:$A,F30,Médailles!$F:$F,$A$32)</f>
        <v>0</v>
      </c>
      <c r="G32" s="143">
        <f>COUNTIFS(Médailles!$A:$A,G30,Médailles!$F:$F,$A$32)</f>
        <v>3</v>
      </c>
      <c r="H32" s="143">
        <f>COUNTIFS(Médailles!$A:$A,H30,Médailles!$F:$F,$A$32)</f>
        <v>0</v>
      </c>
      <c r="I32" s="143">
        <f>COUNTIFS(Médailles!$A:$A,I30,Médailles!$F:$F,$A$32)</f>
        <v>1</v>
      </c>
      <c r="J32" s="143">
        <f>COUNTIFS(Médailles!$A:$A,J30,Médailles!$F:$F,$A$32)</f>
        <v>3</v>
      </c>
      <c r="K32" s="143">
        <f>COUNTIFS(Médailles!$A:$A,K30,Médailles!$F:$F,$A$32)</f>
        <v>3</v>
      </c>
      <c r="L32" s="147">
        <f>SUM(B32:K32)</f>
        <v>16</v>
      </c>
      <c r="M32"/>
    </row>
    <row r="33" spans="1:13" ht="16.2" thickBot="1" x14ac:dyDescent="0.35">
      <c r="A33" s="161" t="s">
        <v>0</v>
      </c>
      <c r="B33" s="143">
        <f>COUNTIFS(Médailles!$A:$A,B30,Médailles!$F:$F,$A$33)</f>
        <v>1</v>
      </c>
      <c r="C33" s="143">
        <f>COUNTIFS(Médailles!$A:$A,C30,Médailles!$F:$F,$A$33)</f>
        <v>0</v>
      </c>
      <c r="D33" s="143">
        <f>COUNTIFS(Médailles!$A:$A,D30,Médailles!$F:$F,$A$33)</f>
        <v>0</v>
      </c>
      <c r="E33" s="143">
        <f>COUNTIFS(Médailles!$A:$A,E30,Médailles!$F:$F,$A$33)</f>
        <v>4</v>
      </c>
      <c r="F33" s="143">
        <f>COUNTIFS(Médailles!$A:$A,F30,Médailles!$F:$F,$A$33)</f>
        <v>1</v>
      </c>
      <c r="G33" s="143">
        <f>COUNTIFS(Médailles!$A:$A,G30,Médailles!$F:$F,$A$33)</f>
        <v>4</v>
      </c>
      <c r="H33" s="143">
        <f>COUNTIFS(Médailles!$A:$A,H30,Médailles!$F:$F,$A$33)</f>
        <v>1</v>
      </c>
      <c r="I33" s="143">
        <f>COUNTIFS(Médailles!$A:$A,I30,Médailles!$F:$F,$A$33)</f>
        <v>0</v>
      </c>
      <c r="J33" s="143">
        <f>COUNTIFS(Médailles!$A:$A,J30,Médailles!$F:$F,$A$33)</f>
        <v>2</v>
      </c>
      <c r="K33" s="143">
        <f>COUNTIFS(Médailles!$A:$A,K30,Médailles!$F:$F,$A$33)</f>
        <v>0</v>
      </c>
      <c r="L33" s="149">
        <f>SUM(B33:K33)</f>
        <v>13</v>
      </c>
      <c r="M33"/>
    </row>
    <row r="34" spans="1:13" ht="16.8" thickTop="1" thickBot="1" x14ac:dyDescent="0.35">
      <c r="A34" s="152" t="s">
        <v>235</v>
      </c>
      <c r="B34" s="153">
        <f t="shared" ref="B34:K34" si="2">SUM(B31:B33)</f>
        <v>5</v>
      </c>
      <c r="C34" s="162">
        <f t="shared" si="2"/>
        <v>3</v>
      </c>
      <c r="D34" s="162">
        <f t="shared" si="2"/>
        <v>4</v>
      </c>
      <c r="E34" s="162">
        <f t="shared" si="2"/>
        <v>10</v>
      </c>
      <c r="F34" s="162">
        <f t="shared" si="2"/>
        <v>2</v>
      </c>
      <c r="G34" s="162">
        <f t="shared" si="2"/>
        <v>9</v>
      </c>
      <c r="H34" s="162">
        <f t="shared" si="2"/>
        <v>1</v>
      </c>
      <c r="I34" s="162">
        <f t="shared" si="2"/>
        <v>1</v>
      </c>
      <c r="J34" s="162">
        <f t="shared" si="2"/>
        <v>8</v>
      </c>
      <c r="K34" s="163">
        <f t="shared" si="2"/>
        <v>3</v>
      </c>
      <c r="L34" s="155">
        <f>SUM(B34:K34)</f>
        <v>46</v>
      </c>
      <c r="M34"/>
    </row>
    <row r="35" spans="1:13" ht="13.8" thickTop="1" x14ac:dyDescent="0.25"/>
    <row r="36" spans="1:13" ht="15.6" x14ac:dyDescent="0.3">
      <c r="A36" s="33"/>
      <c r="B36" s="33"/>
      <c r="C36" s="33"/>
      <c r="D36" s="136"/>
      <c r="E36"/>
      <c r="G36" s="136"/>
      <c r="I36"/>
    </row>
    <row r="37" spans="1:13" ht="15.6" x14ac:dyDescent="0.3">
      <c r="A37" s="33"/>
      <c r="B37" s="33"/>
      <c r="C37" s="33"/>
      <c r="E37" s="135"/>
      <c r="I37"/>
      <c r="K37" s="135"/>
    </row>
    <row r="38" spans="1:13" ht="15.6" x14ac:dyDescent="0.3">
      <c r="H38" s="134"/>
      <c r="I38"/>
      <c r="K38" s="135"/>
    </row>
  </sheetData>
  <mergeCells count="4">
    <mergeCell ref="A29:D29"/>
    <mergeCell ref="A6:D6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326D-7253-40B1-8002-E0BE65CF2DFC}">
  <dimension ref="A1:M113"/>
  <sheetViews>
    <sheetView topLeftCell="A85" workbookViewId="0">
      <selection activeCell="C23" sqref="C23"/>
    </sheetView>
  </sheetViews>
  <sheetFormatPr baseColWidth="10" defaultRowHeight="15.6" x14ac:dyDescent="0.3"/>
  <cols>
    <col min="1" max="1" width="12.33203125" style="1" bestFit="1" customWidth="1"/>
    <col min="2" max="2" width="23.44140625" style="3" bestFit="1" customWidth="1"/>
    <col min="3" max="3" width="13.6640625" style="3" customWidth="1"/>
    <col min="4" max="4" width="10.88671875" style="1"/>
    <col min="5" max="5" width="10.88671875" style="2"/>
    <col min="6" max="6" width="11.44140625" style="1" customWidth="1"/>
  </cols>
  <sheetData>
    <row r="1" spans="1:13" ht="13.2" x14ac:dyDescent="0.25">
      <c r="A1" t="s">
        <v>261</v>
      </c>
      <c r="B1"/>
      <c r="C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3.2" x14ac:dyDescent="0.25">
      <c r="A2" s="121" t="s">
        <v>260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7.399999999999999" x14ac:dyDescent="0.3">
      <c r="A3" s="308" t="s">
        <v>262</v>
      </c>
      <c r="B3" s="302"/>
      <c r="C3" s="302"/>
      <c r="D3" s="302"/>
      <c r="E3" s="302"/>
      <c r="F3" s="302"/>
      <c r="G3" s="137"/>
      <c r="H3" s="137"/>
      <c r="I3" s="137"/>
      <c r="J3" s="137"/>
      <c r="K3" s="137"/>
      <c r="M3" s="121"/>
    </row>
    <row r="4" spans="1:13" ht="17.399999999999999" x14ac:dyDescent="0.3">
      <c r="A4" s="308" t="s">
        <v>263</v>
      </c>
      <c r="B4" s="302"/>
      <c r="C4" s="302"/>
      <c r="D4" s="302"/>
      <c r="E4" s="302"/>
      <c r="F4" s="302"/>
      <c r="G4" s="121"/>
      <c r="H4" s="121"/>
      <c r="I4" s="121"/>
      <c r="J4" s="121"/>
      <c r="K4" s="121"/>
      <c r="M4" s="121"/>
    </row>
    <row r="7" spans="1:13" x14ac:dyDescent="0.3">
      <c r="B7" s="3" t="s">
        <v>10</v>
      </c>
      <c r="C7" s="1" t="s">
        <v>28</v>
      </c>
      <c r="F7" s="9"/>
    </row>
    <row r="8" spans="1:13" x14ac:dyDescent="0.3">
      <c r="A8" s="7" t="s">
        <v>8</v>
      </c>
      <c r="B8" s="7" t="s">
        <v>7</v>
      </c>
      <c r="C8" s="7" t="s">
        <v>6</v>
      </c>
      <c r="D8" s="7" t="s">
        <v>5</v>
      </c>
      <c r="E8" s="8" t="s">
        <v>4</v>
      </c>
      <c r="F8" s="7" t="s">
        <v>27</v>
      </c>
    </row>
    <row r="9" spans="1:13" s="17" customFormat="1" x14ac:dyDescent="0.3">
      <c r="A9" s="14" t="str">
        <f>INDEX('7-8ans'!$A$11:$A$35,MATCH(1,'7-8ans'!$F$11:$F$35,0))</f>
        <v>JSI</v>
      </c>
      <c r="B9" s="14" t="str">
        <f>INDEX('7-8ans'!$B$11:$B$35,MATCH(1,'7-8ans'!$F$11:$F$35,0))</f>
        <v>MASSON</v>
      </c>
      <c r="C9" s="14" t="str">
        <f>INDEX('7-8ans'!$C$11:$C$35,MATCH(1,'7-8ans'!$F$11:$F$35,0))</f>
        <v>Lauryn</v>
      </c>
      <c r="D9" s="14">
        <f>INDEX('7-8ans'!$D$11:$D$35,MATCH(1,'7-8ans'!$F$11:$F$35,0))</f>
        <v>2015</v>
      </c>
      <c r="E9" s="118">
        <f>INDEX('7-8ans'!$E$11:$E$35,MATCH(1,'7-8ans'!$F$11:$F$35,0))</f>
        <v>11891</v>
      </c>
      <c r="F9" s="6" t="s">
        <v>2</v>
      </c>
    </row>
    <row r="10" spans="1:13" s="17" customFormat="1" x14ac:dyDescent="0.3">
      <c r="A10" s="14" t="str">
        <f>INDEX('7-8ans'!$A$11:$A$35,MATCH(2,'7-8ans'!$F$11:$F$35,0))</f>
        <v>GAC</v>
      </c>
      <c r="B10" s="14" t="str">
        <f>INDEX('7-8ans'!$B$11:$B$35,MATCH(2,'7-8ans'!$F$11:$F$35,0))</f>
        <v>ARTHAUD-BERTHET</v>
      </c>
      <c r="C10" s="14" t="str">
        <f>INDEX('7-8ans'!$C$11:$C$35,MATCH(2,'7-8ans'!$F$11:$F$35,0))</f>
        <v>Valentine</v>
      </c>
      <c r="D10" s="14">
        <f>INDEX('7-8ans'!$D$11:$D$35,MATCH(2,'7-8ans'!$F$11:$F$35,0))</f>
        <v>2015</v>
      </c>
      <c r="E10" s="118">
        <f>INDEX('7-8ans'!$E$11:$E$35,MATCH(2,'7-8ans'!$F$11:$F$35,0))</f>
        <v>12701</v>
      </c>
      <c r="F10" s="5" t="s">
        <v>1</v>
      </c>
    </row>
    <row r="11" spans="1:13" s="17" customFormat="1" x14ac:dyDescent="0.3">
      <c r="A11" s="14" t="str">
        <f>INDEX('7-8ans'!$A$11:$A$35,MATCH(3,'7-8ans'!$F$11:$F$35,0))</f>
        <v>JSI</v>
      </c>
      <c r="B11" s="14" t="str">
        <f>INDEX('7-8ans'!$B$11:$B$35,MATCH(3,'7-8ans'!$F$11:$F$35,0))</f>
        <v>MARTINEZ</v>
      </c>
      <c r="C11" s="14" t="str">
        <f>INDEX('7-8ans'!$C$11:$C$35,MATCH(3,'7-8ans'!$F$11:$F$35,0))</f>
        <v>Thémis</v>
      </c>
      <c r="D11" s="14">
        <f>INDEX('7-8ans'!$D$11:$D$35,MATCH(3,'7-8ans'!$F$11:$F$35,0))</f>
        <v>2015</v>
      </c>
      <c r="E11" s="118">
        <f>INDEX('7-8ans'!$E$11:$E$35,MATCH(3,'7-8ans'!$F$11:$F$35,0))</f>
        <v>14362</v>
      </c>
      <c r="F11" s="4" t="s">
        <v>0</v>
      </c>
    </row>
    <row r="13" spans="1:13" s="3" customFormat="1" x14ac:dyDescent="0.3">
      <c r="A13" s="1"/>
      <c r="B13" s="3" t="s">
        <v>10</v>
      </c>
      <c r="C13" s="1" t="s">
        <v>26</v>
      </c>
      <c r="D13" s="1"/>
      <c r="E13" s="2"/>
      <c r="F13" s="9"/>
    </row>
    <row r="14" spans="1:13" s="3" customFormat="1" x14ac:dyDescent="0.3">
      <c r="A14" s="7" t="s">
        <v>8</v>
      </c>
      <c r="B14" s="7" t="s">
        <v>7</v>
      </c>
      <c r="C14" s="7" t="s">
        <v>6</v>
      </c>
      <c r="D14" s="7" t="s">
        <v>5</v>
      </c>
      <c r="E14" s="8" t="s">
        <v>4</v>
      </c>
      <c r="F14" s="7" t="s">
        <v>3</v>
      </c>
    </row>
    <row r="15" spans="1:13" s="17" customFormat="1" x14ac:dyDescent="0.3">
      <c r="A15" s="14" t="str">
        <f>INDEX('7-8ans'!$A$41:$A$65,MATCH(1,'7-8ans'!$F$41:$F$65,0))</f>
        <v>ACPA</v>
      </c>
      <c r="B15" s="14" t="str">
        <f>INDEX('7-8ans'!$B$41:$B$65,MATCH(1,'7-8ans'!$F$41:$F$65,0))</f>
        <v>DIOGO</v>
      </c>
      <c r="C15" s="14" t="str">
        <f>INDEX('7-8ans'!$C$41:$C$65,MATCH(1,'7-8ans'!$F$41:$F$65,0))</f>
        <v>Aédan</v>
      </c>
      <c r="D15" s="14">
        <f>INDEX('7-8ans'!$D$41:$D$65,MATCH(1,'7-8ans'!$F$41:$F$65,0))</f>
        <v>2015</v>
      </c>
      <c r="E15" s="118">
        <f>INDEX('7-8ans'!$E$41:$E$65,MATCH(1,'7-8ans'!$F$41:$F$65,0))</f>
        <v>13446</v>
      </c>
      <c r="F15" s="6" t="s">
        <v>2</v>
      </c>
    </row>
    <row r="16" spans="1:13" s="17" customFormat="1" x14ac:dyDescent="0.3">
      <c r="A16" s="14" t="str">
        <f>INDEX('7-8ans'!$A$41:$A$65,MATCH(2,'7-8ans'!$F$41:$F$65,0))</f>
        <v>LeNAUTILE</v>
      </c>
      <c r="B16" s="14" t="str">
        <f>INDEX('7-8ans'!$B$41:$B$65,MATCH(2,'7-8ans'!$F$41:$F$65,0))</f>
        <v>BEREAUX</v>
      </c>
      <c r="C16" s="14" t="str">
        <f>INDEX('7-8ans'!$C$41:$C$65,MATCH(2,'7-8ans'!$F$41:$F$65,0))</f>
        <v>Hugo</v>
      </c>
      <c r="D16" s="14">
        <f>INDEX('7-8ans'!$D$41:$D$65,MATCH(2,'7-8ans'!$F$41:$F$65,0))</f>
        <v>2015</v>
      </c>
      <c r="E16" s="118">
        <f>INDEX('7-8ans'!$E$41:$E$65,MATCH(2,'7-8ans'!$F$41:$F$65,0))</f>
        <v>14378</v>
      </c>
      <c r="F16" s="5" t="s">
        <v>1</v>
      </c>
    </row>
    <row r="17" spans="1:6" s="17" customFormat="1" x14ac:dyDescent="0.3">
      <c r="A17" s="14" t="e">
        <f>INDEX('7-8ans'!$A$41:$A$65,MATCH(3,'7-8ans'!$F$41:$F$65,0))</f>
        <v>#N/A</v>
      </c>
      <c r="B17" s="14" t="e">
        <f>INDEX('7-8ans'!$B$41:$B$65,MATCH(3,'7-8ans'!$F$41:$F$65,0))</f>
        <v>#N/A</v>
      </c>
      <c r="C17" s="14" t="e">
        <f>INDEX('7-8ans'!$C$41:$C$65,MATCH(3,'7-8ans'!$F$41:$F$65,0))</f>
        <v>#N/A</v>
      </c>
      <c r="D17" s="14" t="e">
        <f>INDEX('7-8ans'!$D$41:$D$65,MATCH(3,'7-8ans'!$F$41:$F$65,0))</f>
        <v>#N/A</v>
      </c>
      <c r="E17" s="118" t="e">
        <f>INDEX('7-8ans'!$E$41:$E$65,MATCH(3,'7-8ans'!$F$41:$F$65,0))</f>
        <v>#N/A</v>
      </c>
      <c r="F17" s="4" t="s">
        <v>0</v>
      </c>
    </row>
    <row r="19" spans="1:6" s="19" customFormat="1" x14ac:dyDescent="0.3">
      <c r="A19" s="1"/>
      <c r="B19" s="3" t="s">
        <v>10</v>
      </c>
      <c r="C19" s="1" t="s">
        <v>25</v>
      </c>
      <c r="D19" s="1"/>
      <c r="E19" s="2"/>
      <c r="F19" s="9"/>
    </row>
    <row r="20" spans="1:6" s="19" customFormat="1" x14ac:dyDescent="0.3">
      <c r="A20" s="16" t="s">
        <v>8</v>
      </c>
      <c r="B20" s="16" t="s">
        <v>7</v>
      </c>
      <c r="C20" s="16" t="s">
        <v>6</v>
      </c>
      <c r="D20" s="16" t="s">
        <v>5</v>
      </c>
      <c r="E20" s="8" t="s">
        <v>4</v>
      </c>
      <c r="F20" s="7" t="s">
        <v>3</v>
      </c>
    </row>
    <row r="21" spans="1:6" s="17" customFormat="1" x14ac:dyDescent="0.3">
      <c r="A21" s="14" t="str">
        <f>INDEX('9-10ans'!$A$11:$A$35,MATCH(1,'9-10ans'!$F$11:$F$35,0))</f>
        <v>CNEcully</v>
      </c>
      <c r="B21" s="14" t="str">
        <f>INDEX('9-10ans'!$B$11:$B$35,MATCH(1,'9-10ans'!$F$11:$F$35,0))</f>
        <v>KOUIDRI</v>
      </c>
      <c r="C21" s="14" t="str">
        <f>INDEX('9-10ans'!$C$11:$C$35,MATCH(1,'9-10ans'!$F$11:$F$35,0))</f>
        <v>Lila</v>
      </c>
      <c r="D21" s="14">
        <f>INDEX('9-10ans'!$D$11:$D$35,MATCH(1,'9-10ans'!$F$11:$F$35,0))</f>
        <v>2013</v>
      </c>
      <c r="E21" s="118">
        <f>INDEX('9-10ans'!$E$11:$E$35,MATCH(1,'9-10ans'!$F$11:$F$35,0))</f>
        <v>10893</v>
      </c>
      <c r="F21" s="6" t="s">
        <v>2</v>
      </c>
    </row>
    <row r="22" spans="1:6" s="17" customFormat="1" x14ac:dyDescent="0.3">
      <c r="A22" s="14" t="str">
        <f>INDEX('9-10ans'!$A$11:$A$35,MATCH(2,'9-10ans'!$F$11:$F$35,0))</f>
        <v>JSI</v>
      </c>
      <c r="B22" s="14" t="str">
        <f>INDEX('9-10ans'!$B$11:$B$35,MATCH(2,'9-10ans'!$F$11:$F$35,0))</f>
        <v xml:space="preserve">TRAN </v>
      </c>
      <c r="C22" s="14" t="str">
        <f>INDEX('9-10ans'!$C$11:$C$35,MATCH(2,'9-10ans'!$F$11:$F$35,0))</f>
        <v>Jenna</v>
      </c>
      <c r="D22" s="14">
        <f>INDEX('9-10ans'!$D$11:$D$35,MATCH(2,'9-10ans'!$F$11:$F$35,0))</f>
        <v>2013</v>
      </c>
      <c r="E22" s="118">
        <f>INDEX('9-10ans'!$E$11:$E$35,MATCH(2,'9-10ans'!$F$11:$F$35,0))</f>
        <v>10919</v>
      </c>
      <c r="F22" s="5" t="s">
        <v>1</v>
      </c>
    </row>
    <row r="23" spans="1:6" s="17" customFormat="1" x14ac:dyDescent="0.3">
      <c r="A23" s="14" t="str">
        <f>INDEX('9-10ans'!$A$11:$A$35,MATCH(3,'9-10ans'!$F$11:$F$35,0))</f>
        <v>JSI</v>
      </c>
      <c r="B23" s="14" t="str">
        <f>INDEX('9-10ans'!$B$11:$B$35,MATCH(3,'9-10ans'!$F$11:$F$35,0))</f>
        <v>DJELLOUD</v>
      </c>
      <c r="C23" s="14" t="str">
        <f>INDEX('9-10ans'!$C$11:$C$35,MATCH(3,'9-10ans'!$F$11:$F$35,0))</f>
        <v>Alyssa</v>
      </c>
      <c r="D23" s="14">
        <f>INDEX('9-10ans'!$D$11:$D$35,MATCH(3,'9-10ans'!$F$11:$F$35,0))</f>
        <v>2014</v>
      </c>
      <c r="E23" s="118">
        <f>INDEX('9-10ans'!$E$11:$E$35,MATCH(3,'9-10ans'!$F$11:$F$35,0))</f>
        <v>11196</v>
      </c>
      <c r="F23" s="4" t="s">
        <v>0</v>
      </c>
    </row>
    <row r="25" spans="1:6" s="19" customFormat="1" x14ac:dyDescent="0.3">
      <c r="A25" s="3"/>
      <c r="B25" s="3" t="s">
        <v>10</v>
      </c>
      <c r="C25" s="1" t="s">
        <v>24</v>
      </c>
      <c r="D25" s="1"/>
      <c r="E25" s="2"/>
      <c r="F25" s="9"/>
    </row>
    <row r="26" spans="1:6" s="19" customFormat="1" x14ac:dyDescent="0.3">
      <c r="A26" s="16" t="s">
        <v>8</v>
      </c>
      <c r="B26" s="16" t="s">
        <v>7</v>
      </c>
      <c r="C26" s="16" t="s">
        <v>6</v>
      </c>
      <c r="D26" s="16" t="s">
        <v>5</v>
      </c>
      <c r="E26" s="20" t="s">
        <v>4</v>
      </c>
      <c r="F26" s="16" t="s">
        <v>3</v>
      </c>
    </row>
    <row r="27" spans="1:6" s="18" customFormat="1" x14ac:dyDescent="0.3">
      <c r="A27" s="14" t="str">
        <f>INDEX('9-10ans'!$A$41:$A$65,MATCH(1,'9-10ans'!$F$41:$F$65,0))</f>
        <v>ACPA</v>
      </c>
      <c r="B27" s="14" t="str">
        <f>INDEX('9-10ans'!$B$41:$B$65,MATCH(1,'9-10ans'!$F$41:$F$65,0))</f>
        <v>DIVES</v>
      </c>
      <c r="C27" s="14" t="str">
        <f>INDEX('9-10ans'!$C$41:$C$65,MATCH(1,'9-10ans'!$F$41:$F$65,0))</f>
        <v>Gabin</v>
      </c>
      <c r="D27" s="14">
        <f>INDEX('9-10ans'!$D$41:$D$65,MATCH(1,'9-10ans'!$F$41:$F$65,0))</f>
        <v>2013</v>
      </c>
      <c r="E27" s="118">
        <f>INDEX('9-10ans'!$E$41:$E$65,MATCH(1,'9-10ans'!$F$41:$F$65,0))</f>
        <v>11380</v>
      </c>
      <c r="F27" s="6" t="s">
        <v>2</v>
      </c>
    </row>
    <row r="28" spans="1:6" s="18" customFormat="1" x14ac:dyDescent="0.3">
      <c r="A28" s="14" t="str">
        <f>INDEX('9-10ans'!A$41:A$65,MATCH(2,'9-10ans'!$F$41:$F$65,0))</f>
        <v>JSI</v>
      </c>
      <c r="B28" s="14" t="str">
        <f>INDEX('9-10ans'!B$41:B$65,MATCH(2,'9-10ans'!$F$41:$F$65,0))</f>
        <v>TAQUET</v>
      </c>
      <c r="C28" s="14" t="str">
        <f>INDEX('9-10ans'!C$41:C$65,MATCH(2,'9-10ans'!$F$41:$F$65,0))</f>
        <v>Nathan</v>
      </c>
      <c r="D28" s="14">
        <f>INDEX('9-10ans'!D$41:D$65,MATCH(2,'9-10ans'!$F$41:$F$65,0))</f>
        <v>2013</v>
      </c>
      <c r="E28" s="118">
        <f>INDEX('9-10ans'!E$41:E$65,MATCH(2,'9-10ans'!$F$41:$F$65,0))</f>
        <v>11892</v>
      </c>
      <c r="F28" s="5" t="s">
        <v>1</v>
      </c>
    </row>
    <row r="29" spans="1:6" s="18" customFormat="1" x14ac:dyDescent="0.3">
      <c r="A29" s="14" t="str">
        <f>INDEX('9-10ans'!A$41:A$65,MATCH(3,'9-10ans'!$F$41:$F$65,0))</f>
        <v>CNEcully</v>
      </c>
      <c r="B29" s="14" t="str">
        <f>INDEX('9-10ans'!B$41:B$65,MATCH(3,'9-10ans'!$F$41:$F$65,0))</f>
        <v>ZAAFRANE</v>
      </c>
      <c r="C29" s="14" t="str">
        <f>INDEX('9-10ans'!C$41:C$65,MATCH(3,'9-10ans'!$F$41:$F$65,0))</f>
        <v>Yousef</v>
      </c>
      <c r="D29" s="14">
        <f>INDEX('9-10ans'!D$41:D$65,MATCH(3,'9-10ans'!$F$41:$F$65,0))</f>
        <v>2013</v>
      </c>
      <c r="E29" s="118">
        <f>INDEX('9-10ans'!E$41:E$65,MATCH(3,'9-10ans'!$F$41:$F$65,0))</f>
        <v>11983</v>
      </c>
      <c r="F29" s="4" t="s">
        <v>0</v>
      </c>
    </row>
    <row r="31" spans="1:6" s="3" customFormat="1" x14ac:dyDescent="0.3">
      <c r="B31" s="3" t="s">
        <v>10</v>
      </c>
      <c r="C31" s="1" t="s">
        <v>23</v>
      </c>
      <c r="D31" s="1"/>
      <c r="E31" s="2"/>
      <c r="F31" s="9"/>
    </row>
    <row r="32" spans="1:6" s="3" customFormat="1" x14ac:dyDescent="0.3">
      <c r="A32" s="7" t="s">
        <v>8</v>
      </c>
      <c r="B32" s="7" t="s">
        <v>7</v>
      </c>
      <c r="C32" s="7" t="s">
        <v>6</v>
      </c>
      <c r="D32" s="7" t="s">
        <v>5</v>
      </c>
      <c r="E32" s="8" t="s">
        <v>4</v>
      </c>
      <c r="F32" s="7" t="s">
        <v>3</v>
      </c>
    </row>
    <row r="33" spans="1:11" s="17" customFormat="1" x14ac:dyDescent="0.3">
      <c r="A33" s="14" t="str">
        <f>INDEX('11-12ans'!A$11:A$35,MATCH(1,'11-12ans'!$F$11:$F$35,0))</f>
        <v>JSI</v>
      </c>
      <c r="B33" s="14" t="str">
        <f>INDEX('11-12ans'!B$11:B$35,MATCH(1,'11-12ans'!$F$11:$F$35,0))</f>
        <v>BERT</v>
      </c>
      <c r="C33" s="14" t="str">
        <f>INDEX('11-12ans'!C$11:C$35,MATCH(1,'11-12ans'!$F$11:$F$35,0))</f>
        <v>Adélie</v>
      </c>
      <c r="D33" s="14">
        <f>INDEX('11-12ans'!D$11:D$35,MATCH(1,'11-12ans'!$F$11:$F$35,0))</f>
        <v>2011</v>
      </c>
      <c r="E33" s="118">
        <f>INDEX('11-12ans'!E$11:E$35,MATCH(1,'11-12ans'!$F$11:$F$35,0))</f>
        <v>10596</v>
      </c>
      <c r="F33" s="6" t="s">
        <v>2</v>
      </c>
    </row>
    <row r="34" spans="1:11" s="17" customFormat="1" x14ac:dyDescent="0.3">
      <c r="A34" s="14" t="str">
        <f>INDEX('11-12ans'!A$11:A$35,MATCH(2,'11-12ans'!$F$11:$F$35,0))</f>
        <v>ASLGC</v>
      </c>
      <c r="B34" s="14" t="str">
        <f>INDEX('11-12ans'!B$11:B$35,MATCH(2,'11-12ans'!$F$11:$F$35,0))</f>
        <v>MOUNIER</v>
      </c>
      <c r="C34" s="14" t="str">
        <f>INDEX('11-12ans'!C$11:C$35,MATCH(2,'11-12ans'!$F$11:$F$35,0))</f>
        <v>Daphnee</v>
      </c>
      <c r="D34" s="14">
        <f>INDEX('11-12ans'!D$11:D$35,MATCH(2,'11-12ans'!$F$11:$F$35,0))</f>
        <v>2011</v>
      </c>
      <c r="E34" s="118">
        <f>INDEX('11-12ans'!E$11:E$35,MATCH(2,'11-12ans'!$F$11:$F$35,0))</f>
        <v>10663</v>
      </c>
      <c r="F34" s="5" t="s">
        <v>1</v>
      </c>
    </row>
    <row r="35" spans="1:11" s="17" customFormat="1" x14ac:dyDescent="0.3">
      <c r="A35" s="14" t="str">
        <f>INDEX('11-12ans'!A$11:A$35,MATCH(3,'11-12ans'!$F$11:$F$35,0))</f>
        <v>CNEcully</v>
      </c>
      <c r="B35" s="14" t="str">
        <f>INDEX('11-12ans'!B$11:B$35,MATCH(3,'11-12ans'!$F$11:$F$35,0))</f>
        <v>GEORGE</v>
      </c>
      <c r="C35" s="14" t="str">
        <f>INDEX('11-12ans'!C$11:C$35,MATCH(3,'11-12ans'!$F$11:$F$35,0))</f>
        <v>Chloe</v>
      </c>
      <c r="D35" s="14">
        <f>INDEX('11-12ans'!D$11:D$35,MATCH(3,'11-12ans'!$F$11:$F$35,0))</f>
        <v>2011</v>
      </c>
      <c r="E35" s="118">
        <f>INDEX('11-12ans'!E$11:E$35,MATCH(3,'11-12ans'!$F$11:$F$35,0))</f>
        <v>10683</v>
      </c>
      <c r="F35" s="4" t="s">
        <v>0</v>
      </c>
    </row>
    <row r="37" spans="1:11" s="3" customFormat="1" x14ac:dyDescent="0.3">
      <c r="B37" s="3" t="s">
        <v>10</v>
      </c>
      <c r="C37" s="1" t="s">
        <v>22</v>
      </c>
      <c r="D37" s="1"/>
      <c r="E37" s="2"/>
      <c r="F37" s="9"/>
    </row>
    <row r="38" spans="1:11" s="3" customFormat="1" x14ac:dyDescent="0.3">
      <c r="A38" s="7" t="s">
        <v>8</v>
      </c>
      <c r="B38" s="7" t="s">
        <v>7</v>
      </c>
      <c r="C38" s="7" t="s">
        <v>6</v>
      </c>
      <c r="D38" s="7" t="s">
        <v>5</v>
      </c>
      <c r="E38" s="8" t="s">
        <v>4</v>
      </c>
      <c r="F38" s="7" t="s">
        <v>3</v>
      </c>
    </row>
    <row r="39" spans="1:11" s="3" customFormat="1" x14ac:dyDescent="0.3">
      <c r="A39" s="14" t="str">
        <f>INDEX('11-12ans'!A$41:A$65,MATCH(1,'11-12ans'!$F$41:$F$65,0))</f>
        <v>ACPA</v>
      </c>
      <c r="B39" s="14" t="str">
        <f>INDEX('11-12ans'!B$41:B$65,MATCH(1,'11-12ans'!$F$41:$F$65,0))</f>
        <v>PERACHE</v>
      </c>
      <c r="C39" s="14" t="str">
        <f>INDEX('11-12ans'!C$41:C$65,MATCH(1,'11-12ans'!$F$41:$F$65,0))</f>
        <v>Adrien</v>
      </c>
      <c r="D39" s="14">
        <f>INDEX('11-12ans'!D$41:D$65,MATCH(1,'11-12ans'!$F$41:$F$65,0))</f>
        <v>2012</v>
      </c>
      <c r="E39" s="118">
        <f>INDEX('11-12ans'!E$41:E$65,MATCH(1,'11-12ans'!$F$41:$F$65,0))</f>
        <v>10759</v>
      </c>
      <c r="F39" s="6" t="s">
        <v>2</v>
      </c>
    </row>
    <row r="40" spans="1:11" s="3" customFormat="1" x14ac:dyDescent="0.3">
      <c r="A40" s="14" t="str">
        <f>INDEX('11-12ans'!A$41:A$65,MATCH(2,'11-12ans'!$F$41:$F$65,0))</f>
        <v>ACPA</v>
      </c>
      <c r="B40" s="14" t="str">
        <f>INDEX('11-12ans'!B$41:B$65,MATCH(2,'11-12ans'!$F$41:$F$65,0))</f>
        <v>CAUDAL</v>
      </c>
      <c r="C40" s="14" t="str">
        <f>INDEX('11-12ans'!C$41:C$65,MATCH(2,'11-12ans'!$F$41:$F$65,0))</f>
        <v>Adrien</v>
      </c>
      <c r="D40" s="14">
        <f>INDEX('11-12ans'!D$41:D$65,MATCH(2,'11-12ans'!$F$41:$F$65,0))</f>
        <v>2011</v>
      </c>
      <c r="E40" s="118">
        <f>INDEX('11-12ans'!E$41:E$65,MATCH(2,'11-12ans'!$F$41:$F$65,0))</f>
        <v>10921</v>
      </c>
      <c r="F40" s="5" t="s">
        <v>1</v>
      </c>
    </row>
    <row r="41" spans="1:11" s="3" customFormat="1" x14ac:dyDescent="0.3">
      <c r="A41" s="14" t="str">
        <f>INDEX('11-12ans'!A$41:A$65,MATCH(3,'11-12ans'!$F$41:$F$65,0))</f>
        <v>ASLGC</v>
      </c>
      <c r="B41" s="14" t="str">
        <f>INDEX('11-12ans'!B$41:B$65,MATCH(3,'11-12ans'!$F$41:$F$65,0))</f>
        <v>ORQUIN</v>
      </c>
      <c r="C41" s="14" t="str">
        <f>INDEX('11-12ans'!C$41:C$65,MATCH(3,'11-12ans'!$F$41:$F$65,0))</f>
        <v>Evan</v>
      </c>
      <c r="D41" s="14">
        <f>INDEX('11-12ans'!D$41:D$65,MATCH(3,'11-12ans'!$F$41:$F$65,0))</f>
        <v>2011</v>
      </c>
      <c r="E41" s="118">
        <f>INDEX('11-12ans'!E$41:E$65,MATCH(3,'11-12ans'!$F$41:$F$65,0))</f>
        <v>11857</v>
      </c>
      <c r="F41" s="4" t="s">
        <v>0</v>
      </c>
    </row>
    <row r="43" spans="1:11" s="3" customFormat="1" x14ac:dyDescent="0.3">
      <c r="B43" s="3" t="s">
        <v>10</v>
      </c>
      <c r="C43" s="1" t="s">
        <v>21</v>
      </c>
      <c r="D43" s="1"/>
      <c r="E43" s="2"/>
      <c r="F43" s="9"/>
    </row>
    <row r="44" spans="1:11" s="3" customFormat="1" x14ac:dyDescent="0.3">
      <c r="A44" s="16" t="s">
        <v>8</v>
      </c>
      <c r="B44" s="16" t="s">
        <v>7</v>
      </c>
      <c r="C44" s="16" t="s">
        <v>6</v>
      </c>
      <c r="D44" s="16" t="s">
        <v>5</v>
      </c>
      <c r="E44" s="8" t="s">
        <v>4</v>
      </c>
      <c r="F44" s="7" t="s">
        <v>3</v>
      </c>
    </row>
    <row r="45" spans="1:11" s="3" customFormat="1" x14ac:dyDescent="0.3">
      <c r="A45" s="14" t="str">
        <f>INDEX('13-14ans'!A$11:A$35,MATCH(1,'13-14ans'!$F$11:$F$35,0))</f>
        <v>ALSPN</v>
      </c>
      <c r="B45" s="14" t="str">
        <f>INDEX('13-14ans'!B$11:B$35,MATCH(1,'13-14ans'!$F$11:$F$35,0))</f>
        <v>DUPERRAY</v>
      </c>
      <c r="C45" s="14" t="str">
        <f>INDEX('13-14ans'!C$11:C$35,MATCH(1,'13-14ans'!$F$11:$F$35,0))</f>
        <v>Elise</v>
      </c>
      <c r="D45" s="14">
        <f>INDEX('13-14ans'!D$11:D$35,MATCH(1,'13-14ans'!$F$11:$F$35,0))</f>
        <v>2009</v>
      </c>
      <c r="E45" s="118">
        <f>INDEX('13-14ans'!E$11:E$35,MATCH(1,'13-14ans'!$F$11:$F$35,0))</f>
        <v>5957</v>
      </c>
      <c r="F45" s="6" t="s">
        <v>2</v>
      </c>
    </row>
    <row r="46" spans="1:11" s="3" customFormat="1" x14ac:dyDescent="0.3">
      <c r="A46" s="14" t="str">
        <f>INDEX('13-14ans'!A$11:A$35,MATCH(2,'13-14ans'!$F$11:$F$35,0))</f>
        <v>CNEcully</v>
      </c>
      <c r="B46" s="14" t="str">
        <f>INDEX('13-14ans'!B$11:B$35,MATCH(2,'13-14ans'!$F$11:$F$35,0))</f>
        <v>SOUTIF</v>
      </c>
      <c r="C46" s="14" t="str">
        <f>INDEX('13-14ans'!C$11:C$35,MATCH(2,'13-14ans'!$F$11:$F$35,0))</f>
        <v>Lou</v>
      </c>
      <c r="D46" s="14">
        <f>INDEX('13-14ans'!D$11:D$35,MATCH(2,'13-14ans'!$F$11:$F$35,0))</f>
        <v>2009</v>
      </c>
      <c r="E46" s="118">
        <f>INDEX('13-14ans'!E$11:E$35,MATCH(2,'13-14ans'!$F$11:$F$35,0))</f>
        <v>10142</v>
      </c>
      <c r="F46" s="5" t="s">
        <v>1</v>
      </c>
      <c r="K46"/>
    </row>
    <row r="47" spans="1:11" s="3" customFormat="1" x14ac:dyDescent="0.3">
      <c r="A47" s="14" t="str">
        <f>INDEX('13-14ans'!A$11:A$35,MATCH(3,'13-14ans'!$F$11:$F$35,0))</f>
        <v>CASCOL</v>
      </c>
      <c r="B47" s="14" t="str">
        <f>INDEX('13-14ans'!B$11:B$35,MATCH(3,'13-14ans'!$F$11:$F$35,0))</f>
        <v>FURBACHER</v>
      </c>
      <c r="C47" s="14" t="str">
        <f>INDEX('13-14ans'!C$11:C$35,MATCH(3,'13-14ans'!$F$11:$F$35,0))</f>
        <v>Pérrine</v>
      </c>
      <c r="D47" s="14">
        <f>INDEX('13-14ans'!D$11:D$35,MATCH(3,'13-14ans'!$F$11:$F$35,0))</f>
        <v>2009</v>
      </c>
      <c r="E47" s="118">
        <f>INDEX('13-14ans'!E$11:E$35,MATCH(3,'13-14ans'!$F$11:$F$35,0))</f>
        <v>10220</v>
      </c>
      <c r="F47" s="4" t="s">
        <v>0</v>
      </c>
    </row>
    <row r="48" spans="1:11" ht="16.2" customHeight="1" x14ac:dyDescent="0.3"/>
    <row r="49" spans="1:8" s="3" customFormat="1" x14ac:dyDescent="0.3">
      <c r="B49" s="3" t="s">
        <v>10</v>
      </c>
      <c r="C49" s="1" t="s">
        <v>20</v>
      </c>
      <c r="D49" s="1"/>
      <c r="E49" s="2"/>
      <c r="F49" s="9"/>
    </row>
    <row r="50" spans="1:8" s="3" customFormat="1" x14ac:dyDescent="0.3">
      <c r="A50" s="16" t="s">
        <v>8</v>
      </c>
      <c r="B50" s="16" t="s">
        <v>7</v>
      </c>
      <c r="C50" s="16" t="s">
        <v>6</v>
      </c>
      <c r="D50" s="16" t="s">
        <v>5</v>
      </c>
      <c r="E50" s="8" t="s">
        <v>4</v>
      </c>
      <c r="F50" s="7" t="s">
        <v>3</v>
      </c>
      <c r="G50" s="15"/>
      <c r="H50"/>
    </row>
    <row r="51" spans="1:8" s="3" customFormat="1" x14ac:dyDescent="0.3">
      <c r="A51" s="14" t="str">
        <f>INDEX('13-14ans'!A$41:A$66,MATCH(1,'13-14ans'!$F$41:$F$66,0))</f>
        <v>ASLGC</v>
      </c>
      <c r="B51" s="14" t="str">
        <f>INDEX('13-14ans'!B$41:B$66,MATCH(1,'13-14ans'!$F$41:$F$66,0))</f>
        <v>LAGARDE-BELVISI</v>
      </c>
      <c r="C51" s="14" t="str">
        <f>INDEX('13-14ans'!C$41:C$66,MATCH(1,'13-14ans'!$F$41:$F$66,0))</f>
        <v>Theo</v>
      </c>
      <c r="D51" s="14">
        <f>INDEX('13-14ans'!D$41:D$66,MATCH(1,'13-14ans'!$F$41:$F$66,0))</f>
        <v>2009</v>
      </c>
      <c r="E51" s="118">
        <f>INDEX('13-14ans'!E$41:E$66,MATCH(1,'13-14ans'!$F$41:$F$66,0))</f>
        <v>5251</v>
      </c>
      <c r="F51" s="6" t="s">
        <v>2</v>
      </c>
      <c r="G51" s="13"/>
    </row>
    <row r="52" spans="1:8" s="3" customFormat="1" x14ac:dyDescent="0.3">
      <c r="A52" s="14" t="str">
        <f>INDEX('13-14ans'!A$41:A$66,MATCH(2,'13-14ans'!$F$41:$F$66,0))</f>
        <v>CNEcully</v>
      </c>
      <c r="B52" s="14" t="str">
        <f>INDEX('13-14ans'!B$41:B$66,MATCH(2,'13-14ans'!$F$41:$F$66,0))</f>
        <v>MARSON</v>
      </c>
      <c r="C52" s="14" t="str">
        <f>INDEX('13-14ans'!C$41:C$66,MATCH(2,'13-14ans'!$F$41:$F$66,0))</f>
        <v>Evan</v>
      </c>
      <c r="D52" s="14">
        <f>INDEX('13-14ans'!D$41:D$66,MATCH(2,'13-14ans'!$F$41:$F$66,0))</f>
        <v>2009</v>
      </c>
      <c r="E52" s="118">
        <f>INDEX('13-14ans'!E$41:E$66,MATCH(2,'13-14ans'!$F$41:$F$66,0))</f>
        <v>5406</v>
      </c>
      <c r="F52" s="5" t="s">
        <v>1</v>
      </c>
      <c r="G52" s="13"/>
    </row>
    <row r="53" spans="1:8" s="3" customFormat="1" x14ac:dyDescent="0.3">
      <c r="A53" s="14" t="str">
        <f>INDEX('13-14ans'!A$41:A$66,MATCH(3,'13-14ans'!$F$41:$F$66,0))</f>
        <v>ASLGC</v>
      </c>
      <c r="B53" s="14" t="str">
        <f>INDEX('13-14ans'!B$41:B$66,MATCH(3,'13-14ans'!$F$41:$F$66,0))</f>
        <v>BERTRAND</v>
      </c>
      <c r="C53" s="14" t="str">
        <f>INDEX('13-14ans'!C$41:C$66,MATCH(3,'13-14ans'!$F$41:$F$66,0))</f>
        <v>Yanis</v>
      </c>
      <c r="D53" s="14">
        <f>INDEX('13-14ans'!D$41:D$66,MATCH(3,'13-14ans'!$F$41:$F$66,0))</f>
        <v>2010</v>
      </c>
      <c r="E53" s="118">
        <f>INDEX('13-14ans'!E$41:E$66,MATCH(3,'13-14ans'!$F$41:$F$66,0))</f>
        <v>10018</v>
      </c>
      <c r="F53" s="4" t="s">
        <v>0</v>
      </c>
      <c r="G53" s="13"/>
    </row>
    <row r="55" spans="1:8" s="3" customFormat="1" x14ac:dyDescent="0.3">
      <c r="B55" s="3" t="s">
        <v>10</v>
      </c>
      <c r="C55" s="1" t="s">
        <v>19</v>
      </c>
      <c r="D55" s="1"/>
      <c r="E55" s="2"/>
      <c r="F55" s="9"/>
    </row>
    <row r="56" spans="1:8" s="3" customFormat="1" x14ac:dyDescent="0.3">
      <c r="A56" s="7" t="s">
        <v>8</v>
      </c>
      <c r="B56" s="7" t="s">
        <v>7</v>
      </c>
      <c r="C56" s="7" t="s">
        <v>6</v>
      </c>
      <c r="D56" s="7" t="s">
        <v>5</v>
      </c>
      <c r="E56" s="8" t="s">
        <v>4</v>
      </c>
      <c r="F56" s="7" t="s">
        <v>3</v>
      </c>
    </row>
    <row r="57" spans="1:8" s="3" customFormat="1" x14ac:dyDescent="0.3">
      <c r="A57" s="14" t="str">
        <f>INDEX('15-16ans'!A$11:A$35,MATCH(1,'15-16ans'!$F$11:$F$35,0))</f>
        <v>ALCSL</v>
      </c>
      <c r="B57" s="14" t="str">
        <f>INDEX('15-16ans'!B$11:B$35,MATCH(1,'15-16ans'!$F$11:$F$35,0))</f>
        <v>PRAILLET</v>
      </c>
      <c r="C57" s="14" t="str">
        <f>INDEX('15-16ans'!C$11:C$35,MATCH(1,'15-16ans'!$F$11:$F$35,0))</f>
        <v>Eline</v>
      </c>
      <c r="D57" s="14">
        <f>INDEX('15-16ans'!D$11:D$35,MATCH(1,'15-16ans'!$F$11:$F$35,0))</f>
        <v>2008</v>
      </c>
      <c r="E57" s="118">
        <f>INDEX('15-16ans'!E$11:E$35,MATCH(1,'15-16ans'!$F$11:$F$35,0))</f>
        <v>10051</v>
      </c>
      <c r="F57" s="6" t="s">
        <v>2</v>
      </c>
    </row>
    <row r="58" spans="1:8" s="3" customFormat="1" x14ac:dyDescent="0.3">
      <c r="A58" s="14" t="str">
        <f>INDEX('15-16ans'!A$11:A$35,MATCH(2,'15-16ans'!$F$11:$F$35,0))</f>
        <v>CNEcully</v>
      </c>
      <c r="B58" s="14" t="str">
        <f>INDEX('15-16ans'!B$11:B$35,MATCH(2,'15-16ans'!$F$11:$F$35,0))</f>
        <v>EBERSOLD</v>
      </c>
      <c r="C58" s="14" t="str">
        <f>INDEX('15-16ans'!C$11:C$35,MATCH(2,'15-16ans'!$F$11:$F$35,0))</f>
        <v>Julie</v>
      </c>
      <c r="D58" s="14">
        <f>INDEX('15-16ans'!D$11:D$35,MATCH(2,'15-16ans'!$F$11:$F$35,0))</f>
        <v>2007</v>
      </c>
      <c r="E58" s="118">
        <f>INDEX('15-16ans'!E$11:E$35,MATCH(2,'15-16ans'!$F$11:$F$35,0))</f>
        <v>10302</v>
      </c>
      <c r="F58" s="5" t="s">
        <v>1</v>
      </c>
    </row>
    <row r="59" spans="1:8" s="3" customFormat="1" x14ac:dyDescent="0.3">
      <c r="A59" s="14" t="str">
        <f>INDEX('15-16ans'!A$11:A$35,MATCH(3,'15-16ans'!$F$11:$F$35,0))</f>
        <v>CNEcully</v>
      </c>
      <c r="B59" s="14" t="str">
        <f>INDEX('15-16ans'!B$11:B$35,MATCH(3,'15-16ans'!$F$11:$F$35,0))</f>
        <v>BARBEROT</v>
      </c>
      <c r="C59" s="14" t="str">
        <f>INDEX('15-16ans'!C$11:C$35,MATCH(3,'15-16ans'!$F$11:$F$35,0))</f>
        <v>Elin</v>
      </c>
      <c r="D59" s="14">
        <f>INDEX('15-16ans'!D$11:D$35,MATCH(3,'15-16ans'!$F$11:$F$35,0))</f>
        <v>2007</v>
      </c>
      <c r="E59" s="118">
        <f>INDEX('15-16ans'!E$11:E$35,MATCH(3,'15-16ans'!$F$11:$F$35,0))</f>
        <v>10391</v>
      </c>
      <c r="F59" s="4" t="s">
        <v>0</v>
      </c>
    </row>
    <row r="61" spans="1:8" s="3" customFormat="1" x14ac:dyDescent="0.3">
      <c r="B61" s="3" t="s">
        <v>10</v>
      </c>
      <c r="C61" s="1" t="s">
        <v>18</v>
      </c>
      <c r="D61" s="1"/>
      <c r="E61" s="2"/>
      <c r="F61" s="9"/>
    </row>
    <row r="62" spans="1:8" s="3" customFormat="1" x14ac:dyDescent="0.3">
      <c r="A62" s="7" t="s">
        <v>8</v>
      </c>
      <c r="B62" s="7" t="s">
        <v>7</v>
      </c>
      <c r="C62" s="7" t="s">
        <v>6</v>
      </c>
      <c r="D62" s="7" t="s">
        <v>5</v>
      </c>
      <c r="E62" s="8" t="s">
        <v>4</v>
      </c>
      <c r="F62" s="7" t="s">
        <v>3</v>
      </c>
    </row>
    <row r="63" spans="1:8" s="3" customFormat="1" x14ac:dyDescent="0.3">
      <c r="A63" s="14" t="str">
        <f>INDEX('15-16ans'!A$41:A$65,MATCH(1,'15-16ans'!$F$41:$F$65,0))</f>
        <v>ASLGC</v>
      </c>
      <c r="B63" s="14" t="str">
        <f>INDEX('15-16ans'!B$41:B$65,MATCH(1,'15-16ans'!$F$41:$F$65,0))</f>
        <v>GUET</v>
      </c>
      <c r="C63" s="14" t="str">
        <f>INDEX('15-16ans'!C$41:C$65,MATCH(1,'15-16ans'!$F$41:$F$65,0))</f>
        <v>Maxime</v>
      </c>
      <c r="D63" s="14">
        <f>INDEX('15-16ans'!D$41:D$65,MATCH(1,'15-16ans'!$F$41:$F$65,0))</f>
        <v>2008</v>
      </c>
      <c r="E63" s="118">
        <f>INDEX('15-16ans'!E$41:E$65,MATCH(1,'15-16ans'!$F$41:$F$65,0))</f>
        <v>5266</v>
      </c>
      <c r="F63" s="6" t="s">
        <v>2</v>
      </c>
    </row>
    <row r="64" spans="1:8" s="3" customFormat="1" x14ac:dyDescent="0.3">
      <c r="A64" s="14" t="str">
        <f>INDEX('15-16ans'!A$41:A$65,MATCH(2,'15-16ans'!$F$41:$F$65,0))</f>
        <v>JSI</v>
      </c>
      <c r="B64" s="14" t="str">
        <f>INDEX('15-16ans'!B$41:B$65,MATCH(2,'15-16ans'!$F$41:$F$65,0))</f>
        <v xml:space="preserve">ORIOL </v>
      </c>
      <c r="C64" s="14" t="str">
        <f>INDEX('15-16ans'!C$41:C$65,MATCH(2,'15-16ans'!$F$41:$F$65,0))</f>
        <v>Antonin</v>
      </c>
      <c r="D64" s="14">
        <f>INDEX('15-16ans'!D$41:D$65,MATCH(2,'15-16ans'!$F$41:$F$65,0))</f>
        <v>2007</v>
      </c>
      <c r="E64" s="118">
        <f>INDEX('15-16ans'!E$41:E$65,MATCH(2,'15-16ans'!$F$41:$F$65,0))</f>
        <v>5467</v>
      </c>
      <c r="F64" s="5" t="s">
        <v>1</v>
      </c>
    </row>
    <row r="65" spans="1:6" s="3" customFormat="1" x14ac:dyDescent="0.3">
      <c r="A65" s="14" t="str">
        <f>INDEX('15-16ans'!A$41:A$65,MATCH(3,'15-16ans'!$F$41:$F$65,0))</f>
        <v>ASLGC</v>
      </c>
      <c r="B65" s="14" t="str">
        <f>INDEX('15-16ans'!B$41:B$65,MATCH(3,'15-16ans'!$F$41:$F$65,0))</f>
        <v>WINTERHOLER</v>
      </c>
      <c r="C65" s="14" t="str">
        <f>INDEX('15-16ans'!C$41:C$65,MATCH(3,'15-16ans'!$F$41:$F$65,0))</f>
        <v>Simeon</v>
      </c>
      <c r="D65" s="14">
        <f>INDEX('15-16ans'!D$41:D$65,MATCH(3,'15-16ans'!$F$41:$F$65,0))</f>
        <v>2008</v>
      </c>
      <c r="E65" s="118">
        <f>INDEX('15-16ans'!E$41:E$65,MATCH(3,'15-16ans'!$F$41:$F$65,0))</f>
        <v>5570</v>
      </c>
      <c r="F65" s="4" t="s">
        <v>0</v>
      </c>
    </row>
    <row r="67" spans="1:6" s="3" customFormat="1" x14ac:dyDescent="0.3">
      <c r="B67" s="3" t="s">
        <v>10</v>
      </c>
      <c r="C67" s="12" t="s">
        <v>17</v>
      </c>
      <c r="D67" s="1"/>
      <c r="E67" s="2"/>
      <c r="F67" s="9"/>
    </row>
    <row r="68" spans="1:6" s="3" customFormat="1" x14ac:dyDescent="0.3">
      <c r="A68" s="7" t="s">
        <v>8</v>
      </c>
      <c r="B68" s="7" t="s">
        <v>7</v>
      </c>
      <c r="C68" s="7" t="s">
        <v>6</v>
      </c>
      <c r="D68" s="7" t="s">
        <v>5</v>
      </c>
      <c r="E68" s="8" t="s">
        <v>4</v>
      </c>
      <c r="F68" s="7" t="s">
        <v>3</v>
      </c>
    </row>
    <row r="69" spans="1:6" s="3" customFormat="1" x14ac:dyDescent="0.3">
      <c r="A69" s="14" t="str">
        <f>INDEX('17-18-19ans'!A$11:A$35,MATCH(1,'17-18-19ans'!$F$11:$F$35,0))</f>
        <v>ALSPN</v>
      </c>
      <c r="B69" s="14" t="str">
        <f>INDEX('17-18-19ans'!B$11:B$35,MATCH(1,'17-18-19ans'!$F$11:$F$35,0))</f>
        <v>LANG</v>
      </c>
      <c r="C69" s="14" t="str">
        <f>INDEX('17-18-19ans'!C$11:C$35,MATCH(1,'17-18-19ans'!$F$11:$F$35,0))</f>
        <v>Clara</v>
      </c>
      <c r="D69" s="14">
        <f>INDEX('17-18-19ans'!D$11:D$35,MATCH(1,'17-18-19ans'!$F$11:$F$35,0))</f>
        <v>2005</v>
      </c>
      <c r="E69" s="118">
        <f>INDEX('17-18-19ans'!E$11:E$35,MATCH(1,'17-18-19ans'!$F$11:$F$35,0))</f>
        <v>5470</v>
      </c>
      <c r="F69" s="6" t="s">
        <v>2</v>
      </c>
    </row>
    <row r="70" spans="1:6" s="3" customFormat="1" x14ac:dyDescent="0.3">
      <c r="A70" s="14" t="str">
        <f>INDEX('17-18-19ans'!A$11:A$35,MATCH(2,'17-18-19ans'!$F$11:$F$35,0))</f>
        <v>ALSPN</v>
      </c>
      <c r="B70" s="14" t="str">
        <f>INDEX('17-18-19ans'!B$11:B$35,MATCH(2,'17-18-19ans'!$F$11:$F$35,0))</f>
        <v>DUSSART RABILLOUD</v>
      </c>
      <c r="C70" s="14" t="str">
        <f>INDEX('17-18-19ans'!C$11:C$35,MATCH(2,'17-18-19ans'!$F$11:$F$35,0))</f>
        <v>Alicia</v>
      </c>
      <c r="D70" s="14">
        <f>INDEX('17-18-19ans'!D$11:D$35,MATCH(2,'17-18-19ans'!$F$11:$F$35,0))</f>
        <v>2006</v>
      </c>
      <c r="E70" s="118">
        <f>INDEX('17-18-19ans'!E$11:E$35,MATCH(2,'17-18-19ans'!$F$11:$F$35,0))</f>
        <v>5764</v>
      </c>
      <c r="F70" s="5" t="s">
        <v>1</v>
      </c>
    </row>
    <row r="71" spans="1:6" s="3" customFormat="1" x14ac:dyDescent="0.3">
      <c r="A71" s="14" t="str">
        <f>INDEX('17-18-19ans'!A$11:A$35,MATCH(3,'17-18-19ans'!$F$11:$F$35,0))</f>
        <v>ACPA</v>
      </c>
      <c r="B71" s="14" t="str">
        <f>INDEX('17-18-19ans'!B$11:B$35,MATCH(3,'17-18-19ans'!$F$11:$F$35,0))</f>
        <v>DEVAUX</v>
      </c>
      <c r="C71" s="14" t="str">
        <f>INDEX('17-18-19ans'!C$11:C$35,MATCH(3,'17-18-19ans'!$F$11:$F$35,0))</f>
        <v>Mila</v>
      </c>
      <c r="D71" s="14">
        <f>INDEX('17-18-19ans'!D$11:D$35,MATCH(3,'17-18-19ans'!$F$11:$F$35,0))</f>
        <v>2006</v>
      </c>
      <c r="E71" s="118">
        <f>INDEX('17-18-19ans'!E$11:E$35,MATCH(3,'17-18-19ans'!$F$11:$F$35,0))</f>
        <v>5801</v>
      </c>
      <c r="F71" s="4" t="s">
        <v>0</v>
      </c>
    </row>
    <row r="73" spans="1:6" s="3" customFormat="1" x14ac:dyDescent="0.3">
      <c r="B73" s="3" t="s">
        <v>10</v>
      </c>
      <c r="C73" s="12" t="s">
        <v>16</v>
      </c>
      <c r="D73" s="1"/>
      <c r="E73" s="2"/>
      <c r="F73" s="9"/>
    </row>
    <row r="74" spans="1:6" s="3" customFormat="1" x14ac:dyDescent="0.3">
      <c r="A74" s="7" t="s">
        <v>8</v>
      </c>
      <c r="B74" s="7" t="s">
        <v>7</v>
      </c>
      <c r="C74" s="7" t="s">
        <v>6</v>
      </c>
      <c r="D74" s="7" t="s">
        <v>5</v>
      </c>
      <c r="E74" s="8" t="s">
        <v>4</v>
      </c>
      <c r="F74" s="7" t="s">
        <v>3</v>
      </c>
    </row>
    <row r="75" spans="1:6" s="3" customFormat="1" x14ac:dyDescent="0.3">
      <c r="A75" s="14" t="str">
        <f>INDEX('17-18-19ans'!A$41:A$65,MATCH(1,'17-18-19ans'!$F$41:$F$65,0))</f>
        <v>JSI</v>
      </c>
      <c r="B75" s="14" t="str">
        <f>INDEX('17-18-19ans'!B$41:B$65,MATCH(1,'17-18-19ans'!$F$41:$F$65,0))</f>
        <v>BAILLY</v>
      </c>
      <c r="C75" s="14" t="str">
        <f>INDEX('17-18-19ans'!C$41:C$65,MATCH(1,'17-18-19ans'!$F$41:$F$65,0))</f>
        <v>Tom</v>
      </c>
      <c r="D75" s="14">
        <f>INDEX('17-18-19ans'!D$41:D$65,MATCH(1,'17-18-19ans'!$F$41:$F$65,0))</f>
        <v>2006</v>
      </c>
      <c r="E75" s="118">
        <f>INDEX('17-18-19ans'!E$41:E$65,MATCH(1,'17-18-19ans'!$F$41:$F$65,0))</f>
        <v>4616</v>
      </c>
      <c r="F75" s="6" t="s">
        <v>2</v>
      </c>
    </row>
    <row r="76" spans="1:6" s="3" customFormat="1" x14ac:dyDescent="0.3">
      <c r="A76" s="14" t="str">
        <f>INDEX('17-18-19ans'!A$41:A$65,MATCH(2,'17-18-19ans'!$F$41:$F$65,0))</f>
        <v>ALSPN</v>
      </c>
      <c r="B76" s="14" t="str">
        <f>INDEX('17-18-19ans'!B$41:B$65,MATCH(2,'17-18-19ans'!$F$41:$F$65,0))</f>
        <v>MEGNIGBETO</v>
      </c>
      <c r="C76" s="14" t="str">
        <f>INDEX('17-18-19ans'!C$41:C$65,MATCH(2,'17-18-19ans'!$F$41:$F$65,0))</f>
        <v>Loris</v>
      </c>
      <c r="D76" s="14">
        <f>INDEX('17-18-19ans'!D$41:D$65,MATCH(2,'17-18-19ans'!$F$41:$F$65,0))</f>
        <v>2005</v>
      </c>
      <c r="E76" s="118">
        <f>INDEX('17-18-19ans'!E$41:E$65,MATCH(2,'17-18-19ans'!$F$41:$F$65,0))</f>
        <v>5078</v>
      </c>
      <c r="F76" s="5" t="s">
        <v>1</v>
      </c>
    </row>
    <row r="77" spans="1:6" s="3" customFormat="1" x14ac:dyDescent="0.3">
      <c r="A77" s="14" t="str">
        <f>INDEX('17-18-19ans'!A$41:A$65,MATCH(3,'17-18-19ans'!$F$41:$F$65,0))</f>
        <v>CNEcully</v>
      </c>
      <c r="B77" s="14" t="str">
        <f>INDEX('17-18-19ans'!B$41:B$65,MATCH(3,'17-18-19ans'!$F$41:$F$65,0))</f>
        <v>KOUIDRI</v>
      </c>
      <c r="C77" s="14" t="str">
        <f>INDEX('17-18-19ans'!C$41:C$65,MATCH(3,'17-18-19ans'!$F$41:$F$65,0))</f>
        <v>Salim</v>
      </c>
      <c r="D77" s="14">
        <f>INDEX('17-18-19ans'!D$41:D$65,MATCH(3,'17-18-19ans'!$F$41:$F$65,0))</f>
        <v>2006</v>
      </c>
      <c r="E77" s="118">
        <f>INDEX('17-18-19ans'!E$41:E$65,MATCH(3,'17-18-19ans'!$F$41:$F$65,0))</f>
        <v>5254</v>
      </c>
      <c r="F77" s="4" t="s">
        <v>0</v>
      </c>
    </row>
    <row r="79" spans="1:6" s="3" customFormat="1" x14ac:dyDescent="0.3">
      <c r="B79" s="3" t="s">
        <v>10</v>
      </c>
      <c r="C79" s="1" t="s">
        <v>15</v>
      </c>
      <c r="D79" s="1"/>
      <c r="E79" s="2"/>
      <c r="F79" s="9"/>
    </row>
    <row r="80" spans="1:6" s="3" customFormat="1" x14ac:dyDescent="0.3">
      <c r="A80" s="7" t="s">
        <v>8</v>
      </c>
      <c r="B80" s="7" t="s">
        <v>7</v>
      </c>
      <c r="C80" s="7" t="s">
        <v>6</v>
      </c>
      <c r="D80" s="7" t="s">
        <v>5</v>
      </c>
      <c r="E80" s="8" t="s">
        <v>4</v>
      </c>
      <c r="F80" s="7" t="s">
        <v>3</v>
      </c>
    </row>
    <row r="81" spans="1:6" s="3" customFormat="1" x14ac:dyDescent="0.3">
      <c r="A81" s="14" t="str">
        <f>INDEX('20-30 ans'!A$11:A$35,MATCH(1,'20-30 ans'!$F$11:$F$35,0))</f>
        <v>ASLGC</v>
      </c>
      <c r="B81" s="14" t="str">
        <f>INDEX('20-30 ans'!B$11:B$35,MATCH(1,'20-30 ans'!$F$11:$F$35,0))</f>
        <v>GUERRY WONG FOO</v>
      </c>
      <c r="C81" s="14" t="str">
        <f>INDEX('20-30 ans'!C$11:C$35,MATCH(1,'20-30 ans'!$F$11:$F$35,0))</f>
        <v>Leilani</v>
      </c>
      <c r="D81" s="14">
        <f>INDEX('20-30 ans'!D$11:D$35,MATCH(1,'20-30 ans'!$F$11:$F$35,0))</f>
        <v>2002</v>
      </c>
      <c r="E81" s="118">
        <f>INDEX('20-30 ans'!E$11:E$35,MATCH(1,'20-30 ans'!$F$11:$F$35,0))</f>
        <v>10203</v>
      </c>
      <c r="F81" s="6" t="s">
        <v>2</v>
      </c>
    </row>
    <row r="82" spans="1:6" s="3" customFormat="1" x14ac:dyDescent="0.3">
      <c r="A82" s="14" t="str">
        <f>INDEX('20-30 ans'!A$11:A$35,MATCH(2,'20-30 ans'!$F$11:$F$35,0))</f>
        <v>LeNAUTILE</v>
      </c>
      <c r="B82" s="14" t="str">
        <f>INDEX('20-30 ans'!B$11:B$35,MATCH(2,'20-30 ans'!$F$11:$F$35,0))</f>
        <v>EL HAKOUR</v>
      </c>
      <c r="C82" s="14" t="str">
        <f>INDEX('20-30 ans'!C$11:C$35,MATCH(2,'20-30 ans'!$F$11:$F$35,0))</f>
        <v>Donia</v>
      </c>
      <c r="D82" s="14">
        <f>INDEX('20-30 ans'!D$11:D$35,MATCH(2,'20-30 ans'!$F$11:$F$35,0))</f>
        <v>2002</v>
      </c>
      <c r="E82" s="118">
        <f>INDEX('20-30 ans'!E$11:E$35,MATCH(2,'20-30 ans'!$F$11:$F$35,0))</f>
        <v>10654</v>
      </c>
      <c r="F82" s="5" t="s">
        <v>1</v>
      </c>
    </row>
    <row r="83" spans="1:6" s="3" customFormat="1" x14ac:dyDescent="0.3">
      <c r="A83" s="14" t="str">
        <f>INDEX('20-30 ans'!A$11:A$35,MATCH(3,'20-30 ans'!$F$11:$F$35,0))</f>
        <v>FEYZIN</v>
      </c>
      <c r="B83" s="14" t="str">
        <f>INDEX('20-30 ans'!B$11:B$35,MATCH(3,'20-30 ans'!$F$11:$F$35,0))</f>
        <v>NEDELEC</v>
      </c>
      <c r="C83" s="14" t="str">
        <f>INDEX('20-30 ans'!C$11:C$35,MATCH(3,'20-30 ans'!$F$11:$F$35,0))</f>
        <v>Alexandra</v>
      </c>
      <c r="D83" s="14">
        <f>INDEX('20-30 ans'!D$11:D$35,MATCH(3,'20-30 ans'!$F$11:$F$35,0))</f>
        <v>2003</v>
      </c>
      <c r="E83" s="118">
        <f>INDEX('20-30 ans'!E$11:E$35,MATCH(3,'20-30 ans'!$F$11:$F$35,0))</f>
        <v>11817</v>
      </c>
      <c r="F83" s="4" t="s">
        <v>0</v>
      </c>
    </row>
    <row r="85" spans="1:6" s="3" customFormat="1" x14ac:dyDescent="0.3">
      <c r="B85" s="3" t="s">
        <v>10</v>
      </c>
      <c r="C85" s="1" t="s">
        <v>14</v>
      </c>
      <c r="D85" s="1"/>
      <c r="E85" s="2"/>
      <c r="F85" s="9"/>
    </row>
    <row r="86" spans="1:6" s="3" customFormat="1" x14ac:dyDescent="0.3">
      <c r="A86" s="7" t="s">
        <v>8</v>
      </c>
      <c r="B86" s="7" t="s">
        <v>7</v>
      </c>
      <c r="C86" s="7" t="s">
        <v>6</v>
      </c>
      <c r="D86" s="7" t="s">
        <v>5</v>
      </c>
      <c r="E86" s="8" t="s">
        <v>4</v>
      </c>
      <c r="F86" s="7" t="s">
        <v>3</v>
      </c>
    </row>
    <row r="87" spans="1:6" s="3" customFormat="1" x14ac:dyDescent="0.3">
      <c r="A87" s="14" t="str">
        <f>INDEX('20-30 ans'!A$41:A$65,MATCH(1,'20-30 ans'!$F$41:$F$65,0))</f>
        <v>ASLGC</v>
      </c>
      <c r="B87" s="14" t="str">
        <f>INDEX('20-30 ans'!B$41:B$65,MATCH(1,'20-30 ans'!$F$41:$F$65,0))</f>
        <v>TEXIER</v>
      </c>
      <c r="C87" s="14" t="str">
        <f>INDEX('20-30 ans'!C$41:C$65,MATCH(1,'20-30 ans'!$F$41:$F$65,0))</f>
        <v>Pierre-valentin</v>
      </c>
      <c r="D87" s="14">
        <f>INDEX('20-30 ans'!D$41:D$65,MATCH(1,'20-30 ans'!$F$41:$F$65,0))</f>
        <v>1994</v>
      </c>
      <c r="E87" s="118">
        <f>INDEX('20-30 ans'!E$41:E$65,MATCH(1,'20-30 ans'!$F$41:$F$65,0))</f>
        <v>5643</v>
      </c>
      <c r="F87" s="6" t="s">
        <v>2</v>
      </c>
    </row>
    <row r="88" spans="1:6" s="3" customFormat="1" x14ac:dyDescent="0.3">
      <c r="A88" s="14" t="str">
        <f>INDEX('20-30 ans'!A$41:A$65,MATCH(2,'20-30 ans'!$F$41:$F$65,0))</f>
        <v>LeNAUTILE</v>
      </c>
      <c r="B88" s="14" t="str">
        <f>INDEX('20-30 ans'!B$41:B$65,MATCH(2,'20-30 ans'!$F$41:$F$65,0))</f>
        <v xml:space="preserve">BUFFONI   </v>
      </c>
      <c r="C88" s="14" t="str">
        <f>INDEX('20-30 ans'!C$41:C$65,MATCH(2,'20-30 ans'!$F$41:$F$65,0))</f>
        <v>Pierre</v>
      </c>
      <c r="D88" s="14">
        <f>INDEX('20-30 ans'!D$41:D$65,MATCH(2,'20-30 ans'!$F$41:$F$65,0))</f>
        <v>2003</v>
      </c>
      <c r="E88" s="118">
        <f>INDEX('20-30 ans'!E$41:E$65,MATCH(2,'20-30 ans'!$F$41:$F$65,0))</f>
        <v>5725</v>
      </c>
      <c r="F88" s="5" t="s">
        <v>1</v>
      </c>
    </row>
    <row r="89" spans="1:6" s="3" customFormat="1" x14ac:dyDescent="0.3">
      <c r="A89" s="14" t="str">
        <f>INDEX('20-30 ans'!A$41:A$65,MATCH(3,'20-30 ans'!$F$41:$F$65,0))</f>
        <v>ASLGC</v>
      </c>
      <c r="B89" s="14" t="str">
        <f>INDEX('20-30 ans'!B$41:B$65,MATCH(3,'20-30 ans'!$F$41:$F$65,0))</f>
        <v>POCACHARD</v>
      </c>
      <c r="C89" s="14" t="str">
        <f>INDEX('20-30 ans'!C$41:C$65,MATCH(3,'20-30 ans'!$F$41:$F$65,0))</f>
        <v>Florian</v>
      </c>
      <c r="D89" s="14">
        <f>INDEX('20-30 ans'!D$41:D$65,MATCH(3,'20-30 ans'!$F$41:$F$65,0))</f>
        <v>2002</v>
      </c>
      <c r="E89" s="118">
        <f>INDEX('20-30 ans'!E$41:E$65,MATCH(3,'20-30 ans'!$F$41:$F$65,0))</f>
        <v>5988</v>
      </c>
      <c r="F89" s="4" t="s">
        <v>0</v>
      </c>
    </row>
    <row r="91" spans="1:6" s="3" customFormat="1" x14ac:dyDescent="0.3">
      <c r="B91" s="3" t="s">
        <v>10</v>
      </c>
      <c r="C91" s="1" t="s">
        <v>13</v>
      </c>
      <c r="D91" s="1"/>
      <c r="E91" s="2"/>
      <c r="F91" s="9"/>
    </row>
    <row r="92" spans="1:6" s="3" customFormat="1" x14ac:dyDescent="0.3">
      <c r="A92" s="7" t="s">
        <v>8</v>
      </c>
      <c r="B92" s="7" t="s">
        <v>7</v>
      </c>
      <c r="C92" s="7" t="s">
        <v>6</v>
      </c>
      <c r="D92" s="7" t="s">
        <v>5</v>
      </c>
      <c r="E92" s="8" t="s">
        <v>4</v>
      </c>
      <c r="F92" s="7" t="s">
        <v>3</v>
      </c>
    </row>
    <row r="93" spans="1:6" s="3" customFormat="1" x14ac:dyDescent="0.3">
      <c r="A93" s="14" t="e">
        <f>INDEX('31-40 ans'!A$11:A$35,MATCH(1,'31-40 ans'!$F$11:$F$35,0))</f>
        <v>#N/A</v>
      </c>
      <c r="B93" s="14" t="e">
        <f>INDEX('31-40 ans'!B$11:B$35,MATCH(1,'31-40 ans'!$F$11:$F$35,0))</f>
        <v>#N/A</v>
      </c>
      <c r="C93" s="14" t="e">
        <f>INDEX('31-40 ans'!C$11:C$35,MATCH(1,'31-40 ans'!$F$11:$F$35,0))</f>
        <v>#N/A</v>
      </c>
      <c r="D93" s="14" t="e">
        <f>INDEX('31-40 ans'!D$11:D$35,MATCH(1,'31-40 ans'!$F$11:$F$35,0))</f>
        <v>#N/A</v>
      </c>
      <c r="E93" s="118" t="e">
        <f>INDEX('31-40 ans'!E$11:E$35,MATCH(1,'31-40 ans'!$F$11:$F$35,0))</f>
        <v>#N/A</v>
      </c>
      <c r="F93" s="6" t="s">
        <v>2</v>
      </c>
    </row>
    <row r="94" spans="1:6" s="3" customFormat="1" x14ac:dyDescent="0.3">
      <c r="A94" s="14" t="e">
        <f>INDEX('31-40 ans'!A$11:A$35,MATCH(2,'31-40 ans'!$F$11:$F$35,0))</f>
        <v>#N/A</v>
      </c>
      <c r="B94" s="14" t="e">
        <f>INDEX('31-40 ans'!B$11:B$35,MATCH(2,'31-40 ans'!$F$11:$F$35,0))</f>
        <v>#N/A</v>
      </c>
      <c r="C94" s="14" t="e">
        <f>INDEX('31-40 ans'!C$11:C$35,MATCH(2,'31-40 ans'!$F$11:$F$35,0))</f>
        <v>#N/A</v>
      </c>
      <c r="D94" s="14" t="e">
        <f>INDEX('31-40 ans'!D$11:D$35,MATCH(2,'31-40 ans'!$F$11:$F$35,0))</f>
        <v>#N/A</v>
      </c>
      <c r="E94" s="118" t="e">
        <f>INDEX('31-40 ans'!E$11:E$35,MATCH(2,'31-40 ans'!$F$11:$F$35,0))</f>
        <v>#N/A</v>
      </c>
      <c r="F94" s="5" t="s">
        <v>1</v>
      </c>
    </row>
    <row r="95" spans="1:6" s="3" customFormat="1" x14ac:dyDescent="0.3">
      <c r="A95" s="14" t="e">
        <f>INDEX('31-40 ans'!A$11:A$35,MATCH(3,'31-40 ans'!$F$11:$F$35,0))</f>
        <v>#N/A</v>
      </c>
      <c r="B95" s="14" t="e">
        <f>INDEX('31-40 ans'!B$11:B$35,MATCH(3,'31-40 ans'!$F$11:$F$35,0))</f>
        <v>#N/A</v>
      </c>
      <c r="C95" s="14" t="e">
        <f>INDEX('31-40 ans'!C$11:C$35,MATCH(3,'31-40 ans'!$F$11:$F$35,0))</f>
        <v>#N/A</v>
      </c>
      <c r="D95" s="14" t="e">
        <f>INDEX('31-40 ans'!D$11:D$35,MATCH(3,'31-40 ans'!$F$11:$F$35,0))</f>
        <v>#N/A</v>
      </c>
      <c r="E95" s="118" t="e">
        <f>INDEX('31-40 ans'!E$11:E$35,MATCH(3,'31-40 ans'!$F$11:$F$35,0))</f>
        <v>#N/A</v>
      </c>
      <c r="F95" s="4" t="s">
        <v>0</v>
      </c>
    </row>
    <row r="97" spans="1:6" s="3" customFormat="1" x14ac:dyDescent="0.3">
      <c r="B97" s="3" t="s">
        <v>10</v>
      </c>
      <c r="C97" s="1" t="s">
        <v>12</v>
      </c>
      <c r="D97" s="1"/>
      <c r="E97" s="2"/>
      <c r="F97" s="9"/>
    </row>
    <row r="98" spans="1:6" s="3" customFormat="1" x14ac:dyDescent="0.3">
      <c r="A98" s="7" t="s">
        <v>8</v>
      </c>
      <c r="B98" s="7" t="s">
        <v>7</v>
      </c>
      <c r="C98" s="7" t="s">
        <v>6</v>
      </c>
      <c r="D98" s="7" t="s">
        <v>5</v>
      </c>
      <c r="E98" s="8" t="s">
        <v>4</v>
      </c>
      <c r="F98" s="7" t="s">
        <v>3</v>
      </c>
    </row>
    <row r="99" spans="1:6" s="3" customFormat="1" x14ac:dyDescent="0.3">
      <c r="A99" s="14" t="str">
        <f>INDEX('31-40 ans'!A$41:A$65,MATCH(1,'31-40 ans'!$F$41:$F$65,0))</f>
        <v>ASLGC</v>
      </c>
      <c r="B99" s="14" t="str">
        <f>INDEX('31-40 ans'!B$41:B$65,MATCH(1,'31-40 ans'!$F$41:$F$65,0))</f>
        <v>MICHINE</v>
      </c>
      <c r="C99" s="14" t="str">
        <f>INDEX('31-40 ans'!C$41:C$65,MATCH(1,'31-40 ans'!$F$41:$F$65,0))</f>
        <v>Ivan</v>
      </c>
      <c r="D99" s="14">
        <f>INDEX('31-40 ans'!D$41:D$65,MATCH(1,'31-40 ans'!$F$41:$F$65,0))</f>
        <v>1987</v>
      </c>
      <c r="E99" s="118">
        <f>INDEX('31-40 ans'!E$41:E$65,MATCH(1,'31-40 ans'!$F$41:$F$65,0))</f>
        <v>10090</v>
      </c>
      <c r="F99" s="6" t="s">
        <v>2</v>
      </c>
    </row>
    <row r="100" spans="1:6" s="3" customFormat="1" x14ac:dyDescent="0.3">
      <c r="A100" s="14" t="e">
        <f>INDEX('31-40 ans'!A$41:A$65,MATCH(2,'31-40 ans'!$F$41:$F$65,0))</f>
        <v>#N/A</v>
      </c>
      <c r="B100" s="14" t="e">
        <f>INDEX('31-40 ans'!B$41:B$65,MATCH(2,'31-40 ans'!$F$41:$F$65,0))</f>
        <v>#N/A</v>
      </c>
      <c r="C100" s="14" t="e">
        <f>INDEX('31-40 ans'!C$41:C$65,MATCH(2,'31-40 ans'!$F$41:$F$65,0))</f>
        <v>#N/A</v>
      </c>
      <c r="D100" s="14" t="e">
        <f>INDEX('31-40 ans'!D$41:D$65,MATCH(2,'31-40 ans'!$F$41:$F$65,0))</f>
        <v>#N/A</v>
      </c>
      <c r="E100" s="118" t="e">
        <f>INDEX('31-40 ans'!E$41:E$65,MATCH(2,'31-40 ans'!$F$41:$F$65,0))</f>
        <v>#N/A</v>
      </c>
      <c r="F100" s="5" t="s">
        <v>1</v>
      </c>
    </row>
    <row r="101" spans="1:6" s="3" customFormat="1" x14ac:dyDescent="0.3">
      <c r="A101" s="14" t="e">
        <f>INDEX('31-40 ans'!A$41:A$65,MATCH(3,'31-40 ans'!$F$41:$F$65,0))</f>
        <v>#N/A</v>
      </c>
      <c r="B101" s="14" t="e">
        <f>INDEX('31-40 ans'!B$41:B$65,MATCH(3,'31-40 ans'!$F$41:$F$65,0))</f>
        <v>#N/A</v>
      </c>
      <c r="C101" s="14" t="e">
        <f>INDEX('31-40 ans'!C$41:C$65,MATCH(3,'31-40 ans'!$F$41:$F$65,0))</f>
        <v>#N/A</v>
      </c>
      <c r="D101" s="14" t="e">
        <f>INDEX('31-40 ans'!D$41:D$65,MATCH(3,'31-40 ans'!$F$41:$F$65,0))</f>
        <v>#N/A</v>
      </c>
      <c r="E101" s="118" t="e">
        <f>INDEX('31-40 ans'!E$41:E$65,MATCH(3,'31-40 ans'!$F$41:$F$65,0))</f>
        <v>#N/A</v>
      </c>
      <c r="F101" s="4" t="s">
        <v>0</v>
      </c>
    </row>
    <row r="102" spans="1:6" s="3" customFormat="1" x14ac:dyDescent="0.3">
      <c r="A102" s="10"/>
      <c r="B102" s="11"/>
      <c r="C102" s="11"/>
      <c r="D102" s="10"/>
      <c r="E102" s="2"/>
      <c r="F102" s="1"/>
    </row>
    <row r="103" spans="1:6" s="3" customFormat="1" x14ac:dyDescent="0.3">
      <c r="B103" s="3" t="s">
        <v>10</v>
      </c>
      <c r="C103" s="12" t="s">
        <v>11</v>
      </c>
      <c r="D103" s="1"/>
      <c r="E103" s="2"/>
      <c r="F103" s="9"/>
    </row>
    <row r="104" spans="1:6" s="3" customFormat="1" x14ac:dyDescent="0.3">
      <c r="A104" s="7" t="s">
        <v>8</v>
      </c>
      <c r="B104" s="7" t="s">
        <v>7</v>
      </c>
      <c r="C104" s="7" t="s">
        <v>6</v>
      </c>
      <c r="D104" s="7" t="s">
        <v>5</v>
      </c>
      <c r="E104" s="8" t="s">
        <v>4</v>
      </c>
      <c r="F104" s="7" t="s">
        <v>3</v>
      </c>
    </row>
    <row r="105" spans="1:6" s="3" customFormat="1" x14ac:dyDescent="0.3">
      <c r="A105" s="14" t="str">
        <f>INDEX('41 ans et +'!A$11:A$35,MATCH(1,'41 ans et +'!$F$11:$F$35,0))</f>
        <v>CNEcully</v>
      </c>
      <c r="B105" s="14" t="str">
        <f>INDEX('41 ans et +'!B$11:B$35,MATCH(1,'41 ans et +'!$F$11:$F$35,0))</f>
        <v>LELONG</v>
      </c>
      <c r="C105" s="14" t="str">
        <f>INDEX('41 ans et +'!C$11:C$35,MATCH(1,'41 ans et +'!$F$11:$F$35,0))</f>
        <v>Charlotte</v>
      </c>
      <c r="D105" s="14">
        <f>INDEX('41 ans et +'!D$11:D$35,MATCH(1,'41 ans et +'!$F$11:$F$35,0))</f>
        <v>1979</v>
      </c>
      <c r="E105" s="118">
        <f>INDEX('41 ans et +'!E$11:E$35,MATCH(1,'41 ans et +'!$F$11:$F$35,0))</f>
        <v>11371</v>
      </c>
      <c r="F105" s="6" t="s">
        <v>2</v>
      </c>
    </row>
    <row r="106" spans="1:6" s="3" customFormat="1" x14ac:dyDescent="0.3">
      <c r="A106" s="14" t="str">
        <f>INDEX('41 ans et +'!A$11:A$35,MATCH(2,'41 ans et +'!$F$11:$F$35,0))</f>
        <v>ALCSL</v>
      </c>
      <c r="B106" s="14" t="str">
        <f>INDEX('41 ans et +'!B$11:B$35,MATCH(2,'41 ans et +'!$F$11:$F$35,0))</f>
        <v>MARTINEZ</v>
      </c>
      <c r="C106" s="14" t="str">
        <f>INDEX('41 ans et +'!C$11:C$35,MATCH(2,'41 ans et +'!$F$11:$F$35,0))</f>
        <v>Caroline</v>
      </c>
      <c r="D106" s="14">
        <f>INDEX('41 ans et +'!D$11:D$35,MATCH(2,'41 ans et +'!$F$11:$F$35,0))</f>
        <v>1978</v>
      </c>
      <c r="E106" s="118">
        <f>INDEX('41 ans et +'!E$11:E$35,MATCH(2,'41 ans et +'!$F$11:$F$35,0))</f>
        <v>12405</v>
      </c>
      <c r="F106" s="5" t="s">
        <v>1</v>
      </c>
    </row>
    <row r="107" spans="1:6" s="3" customFormat="1" x14ac:dyDescent="0.3">
      <c r="A107" s="14" t="e">
        <f>INDEX('41 ans et +'!A$11:A$35,MATCH(3,'41 ans et +'!$F$11:$F$35,0))</f>
        <v>#N/A</v>
      </c>
      <c r="B107" s="14" t="e">
        <f>INDEX('41 ans et +'!B$11:B$35,MATCH(3,'41 ans et +'!$F$11:$F$35,0))</f>
        <v>#N/A</v>
      </c>
      <c r="C107" s="14" t="e">
        <f>INDEX('41 ans et +'!C$11:C$35,MATCH(3,'41 ans et +'!$F$11:$F$35,0))</f>
        <v>#N/A</v>
      </c>
      <c r="D107" s="14" t="e">
        <f>INDEX('41 ans et +'!D$11:D$35,MATCH(3,'41 ans et +'!$F$11:$F$35,0))</f>
        <v>#N/A</v>
      </c>
      <c r="E107" s="118" t="e">
        <f>INDEX('41 ans et +'!E$11:E$35,MATCH(3,'41 ans et +'!$F$11:$F$35,0))</f>
        <v>#N/A</v>
      </c>
      <c r="F107" s="4" t="s">
        <v>0</v>
      </c>
    </row>
    <row r="109" spans="1:6" s="3" customFormat="1" x14ac:dyDescent="0.3">
      <c r="B109" s="3" t="s">
        <v>10</v>
      </c>
      <c r="C109" s="12" t="s">
        <v>9</v>
      </c>
      <c r="D109" s="1"/>
      <c r="E109" s="2"/>
      <c r="F109" s="9"/>
    </row>
    <row r="110" spans="1:6" s="3" customFormat="1" x14ac:dyDescent="0.3">
      <c r="A110" s="7" t="s">
        <v>8</v>
      </c>
      <c r="B110" s="7" t="s">
        <v>7</v>
      </c>
      <c r="C110" s="7" t="s">
        <v>6</v>
      </c>
      <c r="D110" s="7" t="s">
        <v>5</v>
      </c>
      <c r="E110" s="8" t="s">
        <v>4</v>
      </c>
      <c r="F110" s="7" t="s">
        <v>3</v>
      </c>
    </row>
    <row r="111" spans="1:6" s="3" customFormat="1" x14ac:dyDescent="0.3">
      <c r="A111" s="14" t="str">
        <f>INDEX('41 ans et +'!A$41:A$65,MATCH(1,'41 ans et +'!$F$41:$F$65,0))</f>
        <v>CASCOL</v>
      </c>
      <c r="B111" s="14" t="str">
        <f>INDEX('41 ans et +'!B$41:B$65,MATCH(1,'41 ans et +'!$F$41:$F$65,0))</f>
        <v>PAPILLON</v>
      </c>
      <c r="C111" s="14" t="str">
        <f>INDEX('41 ans et +'!C$41:C$65,MATCH(1,'41 ans et +'!$F$41:$F$65,0))</f>
        <v>Christophe</v>
      </c>
      <c r="D111" s="14">
        <f>INDEX('41 ans et +'!D$41:D$65,MATCH(1,'41 ans et +'!$F$41:$F$65,0))</f>
        <v>1973</v>
      </c>
      <c r="E111" s="118">
        <f>INDEX('41 ans et +'!E$41:E$65,MATCH(1,'41 ans et +'!$F$41:$F$65,0))</f>
        <v>10588</v>
      </c>
      <c r="F111" s="6" t="s">
        <v>2</v>
      </c>
    </row>
    <row r="112" spans="1:6" s="3" customFormat="1" x14ac:dyDescent="0.3">
      <c r="A112" s="14" t="str">
        <f>INDEX('41 ans et +'!A$41:A$65,MATCH(2,'41 ans et +'!$F$41:$F$65,0))</f>
        <v>ALCSL</v>
      </c>
      <c r="B112" s="14" t="str">
        <f>INDEX('41 ans et +'!B$41:B$65,MATCH(2,'41 ans et +'!$F$41:$F$65,0))</f>
        <v>COURRIOL</v>
      </c>
      <c r="C112" s="14" t="str">
        <f>INDEX('41 ans et +'!C$41:C$65,MATCH(2,'41 ans et +'!$F$41:$F$65,0))</f>
        <v>Xavier</v>
      </c>
      <c r="D112" s="14">
        <f>INDEX('41 ans et +'!D$41:D$65,MATCH(2,'41 ans et +'!$F$41:$F$65,0))</f>
        <v>1975</v>
      </c>
      <c r="E112" s="118">
        <f>INDEX('41 ans et +'!E$41:E$65,MATCH(2,'41 ans et +'!$F$41:$F$65,0))</f>
        <v>10831</v>
      </c>
      <c r="F112" s="5" t="s">
        <v>1</v>
      </c>
    </row>
    <row r="113" spans="1:6" s="3" customFormat="1" x14ac:dyDescent="0.3">
      <c r="A113" s="14" t="e">
        <f>INDEX('41 ans et +'!A$41:A$65,MATCH(3,'41 ans et +'!$F$41:$F$65,0))</f>
        <v>#N/A</v>
      </c>
      <c r="B113" s="14" t="e">
        <f>INDEX('41 ans et +'!B$41:B$65,MATCH(3,'41 ans et +'!$F$41:$F$65,0))</f>
        <v>#N/A</v>
      </c>
      <c r="C113" s="14" t="e">
        <f>INDEX('41 ans et +'!C$41:C$65,MATCH(3,'41 ans et +'!$F$41:$F$65,0))</f>
        <v>#N/A</v>
      </c>
      <c r="D113" s="14" t="e">
        <f>INDEX('41 ans et +'!D$41:D$65,MATCH(3,'41 ans et +'!$F$41:$F$65,0))</f>
        <v>#N/A</v>
      </c>
      <c r="E113" s="118" t="e">
        <f>INDEX('41 ans et +'!E$41:E$65,MATCH(3,'41 ans et +'!$F$41:$F$65,0))</f>
        <v>#N/A</v>
      </c>
      <c r="F113" s="4" t="s">
        <v>0</v>
      </c>
    </row>
  </sheetData>
  <mergeCells count="2">
    <mergeCell ref="A3:F3"/>
    <mergeCell ref="A4:F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C522-4485-4CCD-B8EA-C05CD438AFD1}">
  <dimension ref="A1:J67"/>
  <sheetViews>
    <sheetView zoomScaleNormal="100" zoomScaleSheetLayoutView="100" workbookViewId="0">
      <selection activeCell="H41" sqref="H41"/>
    </sheetView>
  </sheetViews>
  <sheetFormatPr baseColWidth="10" defaultColWidth="11.44140625" defaultRowHeight="15.6" x14ac:dyDescent="0.3"/>
  <cols>
    <col min="1" max="1" width="11.44140625" style="3"/>
    <col min="2" max="2" width="34.44140625" style="3" bestFit="1" customWidth="1"/>
    <col min="3" max="3" width="11.109375" style="3" bestFit="1" customWidth="1"/>
    <col min="4" max="4" width="6.44140625" style="1" bestFit="1" customWidth="1"/>
    <col min="5" max="5" width="9.88671875" style="13" bestFit="1" customWidth="1"/>
    <col min="6" max="6" width="9.6640625" style="9" customWidth="1"/>
    <col min="7" max="7" width="9.33203125" style="3" customWidth="1"/>
    <col min="8" max="8" width="10" style="3" customWidth="1"/>
    <col min="9" max="9" width="11.44140625" style="3"/>
    <col min="10" max="10" width="11.109375" style="3" customWidth="1"/>
    <col min="11" max="11" width="7.44140625" style="3" customWidth="1"/>
    <col min="12" max="16384" width="11.44140625" style="3"/>
  </cols>
  <sheetData>
    <row r="1" spans="1:10" x14ac:dyDescent="0.3">
      <c r="B1" s="3" t="s">
        <v>53</v>
      </c>
      <c r="C1" s="37">
        <v>45312</v>
      </c>
      <c r="E1" s="1" t="s">
        <v>52</v>
      </c>
      <c r="F1" s="3"/>
    </row>
    <row r="2" spans="1:10" x14ac:dyDescent="0.3">
      <c r="E2" s="1"/>
    </row>
    <row r="3" spans="1:10" x14ac:dyDescent="0.3">
      <c r="B3" s="3" t="s">
        <v>278</v>
      </c>
      <c r="E3" s="1"/>
    </row>
    <row r="4" spans="1:10" x14ac:dyDescent="0.3">
      <c r="E4" s="1"/>
    </row>
    <row r="5" spans="1:10" ht="16.2" x14ac:dyDescent="0.35">
      <c r="B5" s="36" t="s">
        <v>50</v>
      </c>
      <c r="C5" s="3" t="s">
        <v>49</v>
      </c>
      <c r="E5" s="1" t="s">
        <v>386</v>
      </c>
    </row>
    <row r="7" spans="1:10" ht="16.2" thickBot="1" x14ac:dyDescent="0.35">
      <c r="E7" s="3"/>
      <c r="F7" s="1"/>
    </row>
    <row r="8" spans="1:10" ht="16.2" customHeight="1" thickTop="1" x14ac:dyDescent="0.3">
      <c r="B8" s="3" t="s">
        <v>10</v>
      </c>
      <c r="C8" s="35" t="s">
        <v>48</v>
      </c>
      <c r="D8" s="32">
        <v>1</v>
      </c>
      <c r="E8" s="309" t="s">
        <v>39</v>
      </c>
      <c r="F8" s="310"/>
      <c r="G8" s="313" t="s">
        <v>38</v>
      </c>
      <c r="H8" s="314"/>
      <c r="I8" s="317"/>
      <c r="J8" s="318"/>
    </row>
    <row r="9" spans="1:10" ht="16.2" thickBot="1" x14ac:dyDescent="0.35">
      <c r="E9" s="311"/>
      <c r="F9" s="312"/>
      <c r="G9" s="315"/>
      <c r="H9" s="316"/>
      <c r="I9" s="319"/>
      <c r="J9" s="320"/>
    </row>
    <row r="10" spans="1:10" ht="16.8" thickTop="1" thickBot="1" x14ac:dyDescent="0.35">
      <c r="A10" s="30" t="s">
        <v>8</v>
      </c>
      <c r="B10" s="31" t="s">
        <v>7</v>
      </c>
      <c r="C10" s="31" t="s">
        <v>6</v>
      </c>
      <c r="D10" s="29" t="s">
        <v>5</v>
      </c>
      <c r="E10" s="30" t="s">
        <v>4</v>
      </c>
      <c r="F10" s="29" t="s">
        <v>3</v>
      </c>
      <c r="G10" s="30" t="s">
        <v>36</v>
      </c>
      <c r="H10" s="29" t="s">
        <v>3</v>
      </c>
      <c r="I10" s="28" t="s">
        <v>35</v>
      </c>
      <c r="J10" s="27" t="s">
        <v>3</v>
      </c>
    </row>
    <row r="11" spans="1:10" ht="16.2" thickTop="1" x14ac:dyDescent="0.3">
      <c r="A11" s="225" t="s">
        <v>55</v>
      </c>
      <c r="B11" s="226" t="s">
        <v>265</v>
      </c>
      <c r="C11" s="226" t="s">
        <v>266</v>
      </c>
      <c r="D11" s="227">
        <v>2015</v>
      </c>
      <c r="E11" s="184">
        <v>12701</v>
      </c>
      <c r="F11" s="26">
        <f t="shared" ref="F11:F35" si="0">IF(E11="","",IF(E11="FFT","FFT",IF(COUNTIF(E11,"*Disq*"),"NC",RANK(E11,E$11:E$35,1))))</f>
        <v>2</v>
      </c>
      <c r="G11" s="184">
        <v>22728</v>
      </c>
      <c r="H11" s="26">
        <f t="shared" ref="H11:H35" si="1">IF(G11="","",IF(G11="FFT","FFT",IF(COUNTIF(G11,"*Disq*"),"NC",RANK(G11,G$11:G$35,1))))</f>
        <v>3</v>
      </c>
      <c r="I11" s="178"/>
      <c r="J11" s="25" t="str">
        <f t="shared" ref="J11:J35" si="2">IF(I11="","",IF(I11="FFT","FFT",IF(COUNTIF(I11,"*Disq*"),"NC",RANK(I11,I$11:I$35,1))))</f>
        <v/>
      </c>
    </row>
    <row r="12" spans="1:10" x14ac:dyDescent="0.3">
      <c r="A12" s="222" t="s">
        <v>44</v>
      </c>
      <c r="B12" s="223" t="s">
        <v>42</v>
      </c>
      <c r="C12" s="223" t="s">
        <v>264</v>
      </c>
      <c r="D12" s="224">
        <v>2015</v>
      </c>
      <c r="E12" s="184">
        <v>11891</v>
      </c>
      <c r="F12" s="26">
        <f t="shared" si="0"/>
        <v>1</v>
      </c>
      <c r="G12" s="184">
        <v>14933</v>
      </c>
      <c r="H12" s="26">
        <f t="shared" si="1"/>
        <v>1</v>
      </c>
      <c r="I12" s="178"/>
      <c r="J12" s="25" t="str">
        <f t="shared" si="2"/>
        <v/>
      </c>
    </row>
    <row r="13" spans="1:10" x14ac:dyDescent="0.3">
      <c r="A13" s="231" t="s">
        <v>44</v>
      </c>
      <c r="B13" s="212" t="s">
        <v>143</v>
      </c>
      <c r="C13" s="212" t="s">
        <v>397</v>
      </c>
      <c r="D13" s="213">
        <v>2015</v>
      </c>
      <c r="E13" s="167">
        <v>14362</v>
      </c>
      <c r="F13" s="24">
        <f t="shared" si="0"/>
        <v>3</v>
      </c>
      <c r="G13" s="167">
        <v>22047</v>
      </c>
      <c r="H13" s="24">
        <f t="shared" si="1"/>
        <v>2</v>
      </c>
      <c r="I13" s="179"/>
      <c r="J13" s="23" t="str">
        <f t="shared" si="2"/>
        <v/>
      </c>
    </row>
    <row r="14" spans="1:10" x14ac:dyDescent="0.3">
      <c r="A14" s="228"/>
      <c r="B14" s="229"/>
      <c r="C14" s="229"/>
      <c r="D14" s="230"/>
      <c r="E14" s="167"/>
      <c r="F14" s="24" t="str">
        <f t="shared" si="0"/>
        <v/>
      </c>
      <c r="G14" s="167"/>
      <c r="H14" s="24" t="str">
        <f t="shared" si="1"/>
        <v/>
      </c>
      <c r="I14" s="179"/>
      <c r="J14" s="23" t="str">
        <f t="shared" si="2"/>
        <v/>
      </c>
    </row>
    <row r="15" spans="1:10" x14ac:dyDescent="0.3">
      <c r="A15" s="228"/>
      <c r="B15" s="229"/>
      <c r="C15" s="229"/>
      <c r="D15" s="230"/>
      <c r="E15" s="167"/>
      <c r="F15" s="24" t="str">
        <f t="shared" si="0"/>
        <v/>
      </c>
      <c r="G15" s="167"/>
      <c r="H15" s="24" t="str">
        <f t="shared" si="1"/>
        <v/>
      </c>
      <c r="I15" s="179"/>
      <c r="J15" s="23" t="str">
        <f t="shared" si="2"/>
        <v/>
      </c>
    </row>
    <row r="16" spans="1:10" x14ac:dyDescent="0.3">
      <c r="A16" s="228"/>
      <c r="B16" s="229"/>
      <c r="C16" s="229"/>
      <c r="D16" s="230"/>
      <c r="E16" s="167"/>
      <c r="F16" s="24" t="str">
        <f t="shared" si="0"/>
        <v/>
      </c>
      <c r="G16" s="167"/>
      <c r="H16" s="24" t="str">
        <f t="shared" si="1"/>
        <v/>
      </c>
      <c r="I16" s="179"/>
      <c r="J16" s="23" t="str">
        <f t="shared" si="2"/>
        <v/>
      </c>
    </row>
    <row r="17" spans="1:10" x14ac:dyDescent="0.3">
      <c r="A17" s="225"/>
      <c r="B17" s="226"/>
      <c r="C17" s="226"/>
      <c r="D17" s="227"/>
      <c r="E17" s="184"/>
      <c r="F17" s="26" t="str">
        <f t="shared" si="0"/>
        <v/>
      </c>
      <c r="G17" s="184"/>
      <c r="H17" s="26" t="str">
        <f t="shared" si="1"/>
        <v/>
      </c>
      <c r="I17" s="178"/>
      <c r="J17" s="25" t="str">
        <f t="shared" si="2"/>
        <v/>
      </c>
    </row>
    <row r="18" spans="1:10" x14ac:dyDescent="0.3">
      <c r="A18" s="228"/>
      <c r="B18" s="229"/>
      <c r="C18" s="229"/>
      <c r="D18" s="230"/>
      <c r="E18" s="167"/>
      <c r="F18" s="24" t="str">
        <f t="shared" si="0"/>
        <v/>
      </c>
      <c r="G18" s="167"/>
      <c r="H18" s="24" t="str">
        <f t="shared" si="1"/>
        <v/>
      </c>
      <c r="I18" s="179"/>
      <c r="J18" s="23" t="str">
        <f t="shared" si="2"/>
        <v/>
      </c>
    </row>
    <row r="19" spans="1:10" x14ac:dyDescent="0.3">
      <c r="A19" s="231"/>
      <c r="B19" s="212"/>
      <c r="C19" s="212"/>
      <c r="D19" s="213"/>
      <c r="E19" s="167"/>
      <c r="F19" s="24" t="str">
        <f t="shared" si="0"/>
        <v/>
      </c>
      <c r="G19" s="167"/>
      <c r="H19" s="24" t="str">
        <f t="shared" si="1"/>
        <v/>
      </c>
      <c r="I19" s="179"/>
      <c r="J19" s="23" t="str">
        <f t="shared" si="2"/>
        <v/>
      </c>
    </row>
    <row r="20" spans="1:10" x14ac:dyDescent="0.3">
      <c r="A20" s="228"/>
      <c r="B20" s="229"/>
      <c r="C20" s="229"/>
      <c r="D20" s="230"/>
      <c r="E20" s="167"/>
      <c r="F20" s="24" t="str">
        <f t="shared" si="0"/>
        <v/>
      </c>
      <c r="G20" s="167"/>
      <c r="H20" s="24" t="str">
        <f t="shared" si="1"/>
        <v/>
      </c>
      <c r="I20" s="179"/>
      <c r="J20" s="23" t="str">
        <f t="shared" si="2"/>
        <v/>
      </c>
    </row>
    <row r="21" spans="1:10" x14ac:dyDescent="0.3">
      <c r="A21" s="228"/>
      <c r="B21" s="229"/>
      <c r="C21" s="229"/>
      <c r="D21" s="230"/>
      <c r="E21" s="167"/>
      <c r="F21" s="24" t="str">
        <f t="shared" si="0"/>
        <v/>
      </c>
      <c r="G21" s="167"/>
      <c r="H21" s="24" t="str">
        <f t="shared" si="1"/>
        <v/>
      </c>
      <c r="I21" s="179"/>
      <c r="J21" s="23" t="str">
        <f t="shared" si="2"/>
        <v/>
      </c>
    </row>
    <row r="22" spans="1:10" x14ac:dyDescent="0.3">
      <c r="A22" s="228"/>
      <c r="B22" s="229"/>
      <c r="C22" s="229"/>
      <c r="D22" s="230"/>
      <c r="E22" s="167"/>
      <c r="F22" s="24" t="str">
        <f t="shared" si="0"/>
        <v/>
      </c>
      <c r="G22" s="167"/>
      <c r="H22" s="24" t="str">
        <f t="shared" si="1"/>
        <v/>
      </c>
      <c r="I22" s="179"/>
      <c r="J22" s="23" t="str">
        <f t="shared" si="2"/>
        <v/>
      </c>
    </row>
    <row r="23" spans="1:10" x14ac:dyDescent="0.3">
      <c r="A23" s="228"/>
      <c r="B23" s="229"/>
      <c r="C23" s="229"/>
      <c r="D23" s="230"/>
      <c r="E23" s="167"/>
      <c r="F23" s="24" t="str">
        <f t="shared" si="0"/>
        <v/>
      </c>
      <c r="G23" s="167"/>
      <c r="H23" s="24" t="str">
        <f t="shared" si="1"/>
        <v/>
      </c>
      <c r="I23" s="179"/>
      <c r="J23" s="23" t="str">
        <f t="shared" si="2"/>
        <v/>
      </c>
    </row>
    <row r="24" spans="1:10" x14ac:dyDescent="0.3">
      <c r="A24" s="225"/>
      <c r="B24" s="226"/>
      <c r="C24" s="226"/>
      <c r="D24" s="227"/>
      <c r="E24" s="184"/>
      <c r="F24" s="26" t="str">
        <f t="shared" si="0"/>
        <v/>
      </c>
      <c r="G24" s="184"/>
      <c r="H24" s="26" t="str">
        <f t="shared" si="1"/>
        <v/>
      </c>
      <c r="I24" s="178"/>
      <c r="J24" s="25" t="str">
        <f t="shared" si="2"/>
        <v/>
      </c>
    </row>
    <row r="25" spans="1:10" x14ac:dyDescent="0.3">
      <c r="A25" s="228"/>
      <c r="B25" s="229"/>
      <c r="C25" s="229"/>
      <c r="D25" s="230"/>
      <c r="E25" s="167"/>
      <c r="F25" s="24" t="str">
        <f t="shared" si="0"/>
        <v/>
      </c>
      <c r="G25" s="167"/>
      <c r="H25" s="24" t="str">
        <f t="shared" si="1"/>
        <v/>
      </c>
      <c r="I25" s="179"/>
      <c r="J25" s="23" t="str">
        <f t="shared" si="2"/>
        <v/>
      </c>
    </row>
    <row r="26" spans="1:10" x14ac:dyDescent="0.3">
      <c r="A26" s="231"/>
      <c r="B26" s="212"/>
      <c r="C26" s="212"/>
      <c r="D26" s="213"/>
      <c r="E26" s="167"/>
      <c r="F26" s="24" t="str">
        <f t="shared" si="0"/>
        <v/>
      </c>
      <c r="G26" s="167"/>
      <c r="H26" s="24" t="str">
        <f t="shared" si="1"/>
        <v/>
      </c>
      <c r="I26" s="179"/>
      <c r="J26" s="23" t="str">
        <f t="shared" si="2"/>
        <v/>
      </c>
    </row>
    <row r="27" spans="1:10" x14ac:dyDescent="0.3">
      <c r="A27" s="228"/>
      <c r="B27" s="229"/>
      <c r="C27" s="229"/>
      <c r="D27" s="230"/>
      <c r="E27" s="167"/>
      <c r="F27" s="24" t="str">
        <f t="shared" si="0"/>
        <v/>
      </c>
      <c r="G27" s="167"/>
      <c r="H27" s="24" t="str">
        <f t="shared" si="1"/>
        <v/>
      </c>
      <c r="I27" s="179"/>
      <c r="J27" s="23" t="str">
        <f t="shared" si="2"/>
        <v/>
      </c>
    </row>
    <row r="28" spans="1:10" x14ac:dyDescent="0.3">
      <c r="A28" s="228"/>
      <c r="B28" s="229"/>
      <c r="C28" s="229"/>
      <c r="D28" s="230"/>
      <c r="E28" s="167"/>
      <c r="F28" s="24" t="str">
        <f t="shared" si="0"/>
        <v/>
      </c>
      <c r="G28" s="167"/>
      <c r="H28" s="24" t="str">
        <f t="shared" si="1"/>
        <v/>
      </c>
      <c r="I28" s="179"/>
      <c r="J28" s="23" t="str">
        <f t="shared" si="2"/>
        <v/>
      </c>
    </row>
    <row r="29" spans="1:10" x14ac:dyDescent="0.3">
      <c r="A29" s="225"/>
      <c r="B29" s="226"/>
      <c r="C29" s="226"/>
      <c r="D29" s="227"/>
      <c r="E29" s="184"/>
      <c r="F29" s="26" t="str">
        <f t="shared" si="0"/>
        <v/>
      </c>
      <c r="G29" s="184"/>
      <c r="H29" s="26" t="str">
        <f t="shared" si="1"/>
        <v/>
      </c>
      <c r="I29" s="178"/>
      <c r="J29" s="25" t="str">
        <f t="shared" si="2"/>
        <v/>
      </c>
    </row>
    <row r="30" spans="1:10" x14ac:dyDescent="0.3">
      <c r="A30" s="228"/>
      <c r="B30" s="229"/>
      <c r="C30" s="229"/>
      <c r="D30" s="230"/>
      <c r="E30" s="167"/>
      <c r="F30" s="24" t="str">
        <f t="shared" si="0"/>
        <v/>
      </c>
      <c r="G30" s="167"/>
      <c r="H30" s="24" t="str">
        <f t="shared" si="1"/>
        <v/>
      </c>
      <c r="I30" s="179"/>
      <c r="J30" s="23" t="str">
        <f t="shared" si="2"/>
        <v/>
      </c>
    </row>
    <row r="31" spans="1:10" x14ac:dyDescent="0.3">
      <c r="A31" s="231"/>
      <c r="B31" s="212"/>
      <c r="C31" s="212"/>
      <c r="D31" s="213"/>
      <c r="E31" s="167"/>
      <c r="F31" s="24" t="str">
        <f t="shared" si="0"/>
        <v/>
      </c>
      <c r="G31" s="167"/>
      <c r="H31" s="24" t="str">
        <f t="shared" si="1"/>
        <v/>
      </c>
      <c r="I31" s="179"/>
      <c r="J31" s="23" t="str">
        <f t="shared" si="2"/>
        <v/>
      </c>
    </row>
    <row r="32" spans="1:10" x14ac:dyDescent="0.3">
      <c r="A32" s="228"/>
      <c r="B32" s="229"/>
      <c r="C32" s="229"/>
      <c r="D32" s="230"/>
      <c r="E32" s="167"/>
      <c r="F32" s="24" t="str">
        <f t="shared" si="0"/>
        <v/>
      </c>
      <c r="G32" s="167"/>
      <c r="H32" s="24" t="str">
        <f t="shared" si="1"/>
        <v/>
      </c>
      <c r="I32" s="179"/>
      <c r="J32" s="23" t="str">
        <f t="shared" si="2"/>
        <v/>
      </c>
    </row>
    <row r="33" spans="1:10" x14ac:dyDescent="0.3">
      <c r="A33" s="228"/>
      <c r="B33" s="229"/>
      <c r="C33" s="229"/>
      <c r="D33" s="230"/>
      <c r="E33" s="167"/>
      <c r="F33" s="24" t="str">
        <f t="shared" si="0"/>
        <v/>
      </c>
      <c r="G33" s="167"/>
      <c r="H33" s="24" t="str">
        <f t="shared" si="1"/>
        <v/>
      </c>
      <c r="I33" s="179"/>
      <c r="J33" s="23" t="str">
        <f t="shared" si="2"/>
        <v/>
      </c>
    </row>
    <row r="34" spans="1:10" x14ac:dyDescent="0.3">
      <c r="A34" s="228"/>
      <c r="B34" s="229"/>
      <c r="C34" s="229"/>
      <c r="D34" s="230"/>
      <c r="E34" s="167"/>
      <c r="F34" s="24" t="str">
        <f t="shared" si="0"/>
        <v/>
      </c>
      <c r="G34" s="167"/>
      <c r="H34" s="24" t="str">
        <f t="shared" si="1"/>
        <v/>
      </c>
      <c r="I34" s="179"/>
      <c r="J34" s="23" t="str">
        <f t="shared" si="2"/>
        <v/>
      </c>
    </row>
    <row r="35" spans="1:10" ht="16.2" thickBot="1" x14ac:dyDescent="0.35">
      <c r="A35" s="174"/>
      <c r="B35" s="175"/>
      <c r="C35" s="175"/>
      <c r="D35" s="176"/>
      <c r="E35" s="193"/>
      <c r="F35" s="22" t="str">
        <f t="shared" si="0"/>
        <v/>
      </c>
      <c r="G35" s="193"/>
      <c r="H35" s="22" t="str">
        <f t="shared" si="1"/>
        <v/>
      </c>
      <c r="I35" s="180"/>
      <c r="J35" s="21" t="str">
        <f t="shared" si="2"/>
        <v/>
      </c>
    </row>
    <row r="36" spans="1:10" ht="16.2" thickTop="1" x14ac:dyDescent="0.3">
      <c r="I36" s="34"/>
      <c r="J36" s="34"/>
    </row>
    <row r="37" spans="1:10" ht="16.2" thickBot="1" x14ac:dyDescent="0.35">
      <c r="E37" s="3"/>
      <c r="F37" s="1"/>
      <c r="I37" s="34"/>
      <c r="J37" s="34"/>
    </row>
    <row r="38" spans="1:10" ht="16.2" customHeight="1" thickTop="1" x14ac:dyDescent="0.3">
      <c r="B38" s="3" t="s">
        <v>10</v>
      </c>
      <c r="C38" s="33" t="s">
        <v>40</v>
      </c>
      <c r="D38" s="32">
        <v>2</v>
      </c>
      <c r="E38" s="309" t="s">
        <v>39</v>
      </c>
      <c r="F38" s="310"/>
      <c r="G38" s="313" t="s">
        <v>38</v>
      </c>
      <c r="H38" s="314"/>
      <c r="I38" s="317"/>
      <c r="J38" s="318"/>
    </row>
    <row r="39" spans="1:10" ht="16.2" thickBot="1" x14ac:dyDescent="0.35">
      <c r="E39" s="311"/>
      <c r="F39" s="312"/>
      <c r="G39" s="315"/>
      <c r="H39" s="316"/>
      <c r="I39" s="319"/>
      <c r="J39" s="320"/>
    </row>
    <row r="40" spans="1:10" ht="16.8" thickTop="1" thickBot="1" x14ac:dyDescent="0.35">
      <c r="A40" s="30" t="s">
        <v>8</v>
      </c>
      <c r="B40" s="31" t="s">
        <v>7</v>
      </c>
      <c r="C40" s="31" t="s">
        <v>6</v>
      </c>
      <c r="D40" s="29" t="s">
        <v>5</v>
      </c>
      <c r="E40" s="30" t="s">
        <v>4</v>
      </c>
      <c r="F40" s="29" t="s">
        <v>3</v>
      </c>
      <c r="G40" s="30" t="s">
        <v>36</v>
      </c>
      <c r="H40" s="29" t="s">
        <v>3</v>
      </c>
      <c r="I40" s="28" t="s">
        <v>35</v>
      </c>
      <c r="J40" s="27" t="s">
        <v>3</v>
      </c>
    </row>
    <row r="41" spans="1:10" ht="16.2" thickTop="1" x14ac:dyDescent="0.3">
      <c r="A41" s="164" t="s">
        <v>31</v>
      </c>
      <c r="B41" s="165" t="s">
        <v>322</v>
      </c>
      <c r="C41" s="165" t="s">
        <v>121</v>
      </c>
      <c r="D41" s="166">
        <v>2015</v>
      </c>
      <c r="E41" s="167">
        <v>14378</v>
      </c>
      <c r="F41" s="26">
        <f t="shared" ref="F41:F65" si="3">IF(E41="","",IF(E41="FFT","FFT",IF(COUNTIF(E41,"*Disq*"),"NC",RANK(E41,E$41:E$65,1))))</f>
        <v>2</v>
      </c>
      <c r="G41" s="184">
        <v>23882</v>
      </c>
      <c r="H41" s="26">
        <f t="shared" ref="H41:H65" si="4">IF(G41="","",IF(G41="FFT","FFT",IF(COUNTIF(G41,"*Disq*"),"NC",RANK(G41,G$41:G$65,1))))</f>
        <v>2</v>
      </c>
      <c r="I41" s="178"/>
      <c r="J41" s="25" t="str">
        <f t="shared" ref="J41:J65" si="5">IF(I41="","",IF(I41="FFT","FFT",IF(COUNTIF(I41,"*Disq*"),"NC",RANK(I41,I$41:I$65,1))))</f>
        <v/>
      </c>
    </row>
    <row r="42" spans="1:10" x14ac:dyDescent="0.3">
      <c r="A42" s="168" t="s">
        <v>32</v>
      </c>
      <c r="B42" s="169" t="s">
        <v>323</v>
      </c>
      <c r="C42" s="169" t="s">
        <v>324</v>
      </c>
      <c r="D42" s="170">
        <v>2015</v>
      </c>
      <c r="E42" s="167">
        <v>13446</v>
      </c>
      <c r="F42" s="24">
        <f t="shared" si="3"/>
        <v>1</v>
      </c>
      <c r="G42" s="184" t="s">
        <v>405</v>
      </c>
      <c r="H42" s="26" t="str">
        <f t="shared" si="4"/>
        <v>FFT</v>
      </c>
      <c r="I42" s="178"/>
      <c r="J42" s="25" t="str">
        <f t="shared" si="5"/>
        <v/>
      </c>
    </row>
    <row r="43" spans="1:10" x14ac:dyDescent="0.3">
      <c r="A43" s="171" t="s">
        <v>31</v>
      </c>
      <c r="B43" s="172" t="s">
        <v>325</v>
      </c>
      <c r="C43" s="172" t="s">
        <v>326</v>
      </c>
      <c r="D43" s="173">
        <v>2015</v>
      </c>
      <c r="E43" s="167" t="s">
        <v>405</v>
      </c>
      <c r="F43" s="24" t="str">
        <f t="shared" si="3"/>
        <v>FFT</v>
      </c>
      <c r="G43" s="167">
        <v>23135</v>
      </c>
      <c r="H43" s="24">
        <f t="shared" si="4"/>
        <v>1</v>
      </c>
      <c r="I43" s="179"/>
      <c r="J43" s="23" t="str">
        <f t="shared" si="5"/>
        <v/>
      </c>
    </row>
    <row r="44" spans="1:10" x14ac:dyDescent="0.3">
      <c r="A44" s="168"/>
      <c r="B44" s="169"/>
      <c r="C44" s="169"/>
      <c r="D44" s="170"/>
      <c r="E44" s="167"/>
      <c r="F44" s="24" t="str">
        <f t="shared" si="3"/>
        <v/>
      </c>
      <c r="G44" s="184"/>
      <c r="H44" s="26" t="str">
        <f t="shared" si="4"/>
        <v/>
      </c>
      <c r="I44" s="178"/>
      <c r="J44" s="25" t="str">
        <f t="shared" si="5"/>
        <v/>
      </c>
    </row>
    <row r="45" spans="1:10" x14ac:dyDescent="0.3">
      <c r="A45" s="171"/>
      <c r="B45" s="172"/>
      <c r="C45" s="172"/>
      <c r="D45" s="173"/>
      <c r="E45" s="167"/>
      <c r="F45" s="24" t="str">
        <f t="shared" si="3"/>
        <v/>
      </c>
      <c r="G45" s="167"/>
      <c r="H45" s="24" t="str">
        <f t="shared" si="4"/>
        <v/>
      </c>
      <c r="I45" s="179"/>
      <c r="J45" s="23" t="str">
        <f t="shared" si="5"/>
        <v/>
      </c>
    </row>
    <row r="46" spans="1:10" x14ac:dyDescent="0.3">
      <c r="A46" s="168"/>
      <c r="B46" s="169"/>
      <c r="C46" s="169"/>
      <c r="D46" s="170"/>
      <c r="E46" s="167"/>
      <c r="F46" s="24" t="str">
        <f t="shared" si="3"/>
        <v/>
      </c>
      <c r="G46" s="184"/>
      <c r="H46" s="26" t="str">
        <f t="shared" si="4"/>
        <v/>
      </c>
      <c r="I46" s="178"/>
      <c r="J46" s="25" t="str">
        <f t="shared" si="5"/>
        <v/>
      </c>
    </row>
    <row r="47" spans="1:10" x14ac:dyDescent="0.3">
      <c r="A47" s="171"/>
      <c r="B47" s="172"/>
      <c r="C47" s="172"/>
      <c r="D47" s="173"/>
      <c r="E47" s="167"/>
      <c r="F47" s="24" t="str">
        <f t="shared" si="3"/>
        <v/>
      </c>
      <c r="G47" s="167"/>
      <c r="H47" s="24" t="str">
        <f t="shared" si="4"/>
        <v/>
      </c>
      <c r="I47" s="179"/>
      <c r="J47" s="23" t="str">
        <f t="shared" si="5"/>
        <v/>
      </c>
    </row>
    <row r="48" spans="1:10" x14ac:dyDescent="0.3">
      <c r="A48" s="168"/>
      <c r="B48" s="169"/>
      <c r="C48" s="169"/>
      <c r="D48" s="170"/>
      <c r="E48" s="167"/>
      <c r="F48" s="24" t="str">
        <f t="shared" si="3"/>
        <v/>
      </c>
      <c r="G48" s="184"/>
      <c r="H48" s="26" t="str">
        <f t="shared" si="4"/>
        <v/>
      </c>
      <c r="I48" s="178"/>
      <c r="J48" s="25" t="str">
        <f t="shared" si="5"/>
        <v/>
      </c>
    </row>
    <row r="49" spans="1:10" x14ac:dyDescent="0.3">
      <c r="A49" s="171"/>
      <c r="B49" s="172"/>
      <c r="C49" s="172"/>
      <c r="D49" s="173"/>
      <c r="E49" s="167"/>
      <c r="F49" s="24" t="str">
        <f t="shared" si="3"/>
        <v/>
      </c>
      <c r="G49" s="167"/>
      <c r="H49" s="24" t="str">
        <f t="shared" si="4"/>
        <v/>
      </c>
      <c r="I49" s="179"/>
      <c r="J49" s="23" t="str">
        <f t="shared" si="5"/>
        <v/>
      </c>
    </row>
    <row r="50" spans="1:10" x14ac:dyDescent="0.3">
      <c r="A50" s="168"/>
      <c r="B50" s="169"/>
      <c r="C50" s="169"/>
      <c r="D50" s="170"/>
      <c r="E50" s="167"/>
      <c r="F50" s="24" t="str">
        <f t="shared" si="3"/>
        <v/>
      </c>
      <c r="G50" s="184"/>
      <c r="H50" s="26" t="str">
        <f t="shared" si="4"/>
        <v/>
      </c>
      <c r="I50" s="178"/>
      <c r="J50" s="25" t="str">
        <f t="shared" si="5"/>
        <v/>
      </c>
    </row>
    <row r="51" spans="1:10" x14ac:dyDescent="0.3">
      <c r="A51" s="171"/>
      <c r="B51" s="172"/>
      <c r="C51" s="172"/>
      <c r="D51" s="173"/>
      <c r="E51" s="167"/>
      <c r="F51" s="24" t="str">
        <f t="shared" si="3"/>
        <v/>
      </c>
      <c r="G51" s="167"/>
      <c r="H51" s="24" t="str">
        <f t="shared" si="4"/>
        <v/>
      </c>
      <c r="I51" s="179"/>
      <c r="J51" s="23" t="str">
        <f t="shared" si="5"/>
        <v/>
      </c>
    </row>
    <row r="52" spans="1:10" x14ac:dyDescent="0.3">
      <c r="A52" s="168"/>
      <c r="B52" s="169"/>
      <c r="C52" s="169"/>
      <c r="D52" s="170"/>
      <c r="E52" s="167"/>
      <c r="F52" s="24" t="str">
        <f t="shared" si="3"/>
        <v/>
      </c>
      <c r="G52" s="184"/>
      <c r="H52" s="26" t="str">
        <f t="shared" si="4"/>
        <v/>
      </c>
      <c r="I52" s="178"/>
      <c r="J52" s="25" t="str">
        <f t="shared" si="5"/>
        <v/>
      </c>
    </row>
    <row r="53" spans="1:10" x14ac:dyDescent="0.3">
      <c r="A53" s="171"/>
      <c r="B53" s="172"/>
      <c r="C53" s="172"/>
      <c r="D53" s="173"/>
      <c r="E53" s="167"/>
      <c r="F53" s="24" t="str">
        <f t="shared" si="3"/>
        <v/>
      </c>
      <c r="G53" s="167"/>
      <c r="H53" s="24" t="str">
        <f t="shared" si="4"/>
        <v/>
      </c>
      <c r="I53" s="179"/>
      <c r="J53" s="23" t="str">
        <f t="shared" si="5"/>
        <v/>
      </c>
    </row>
    <row r="54" spans="1:10" x14ac:dyDescent="0.3">
      <c r="A54" s="171"/>
      <c r="B54" s="172"/>
      <c r="C54" s="172"/>
      <c r="D54" s="173"/>
      <c r="E54" s="167"/>
      <c r="F54" s="24" t="str">
        <f t="shared" si="3"/>
        <v/>
      </c>
      <c r="G54" s="167"/>
      <c r="H54" s="24" t="str">
        <f t="shared" si="4"/>
        <v/>
      </c>
      <c r="I54" s="179"/>
      <c r="J54" s="23" t="str">
        <f t="shared" si="5"/>
        <v/>
      </c>
    </row>
    <row r="55" spans="1:10" x14ac:dyDescent="0.3">
      <c r="A55" s="168"/>
      <c r="B55" s="169"/>
      <c r="C55" s="169"/>
      <c r="D55" s="170"/>
      <c r="E55" s="167"/>
      <c r="F55" s="24" t="str">
        <f t="shared" si="3"/>
        <v/>
      </c>
      <c r="G55" s="184"/>
      <c r="H55" s="26" t="str">
        <f t="shared" si="4"/>
        <v/>
      </c>
      <c r="I55" s="178"/>
      <c r="J55" s="25" t="str">
        <f t="shared" si="5"/>
        <v/>
      </c>
    </row>
    <row r="56" spans="1:10" x14ac:dyDescent="0.3">
      <c r="A56" s="171"/>
      <c r="B56" s="172"/>
      <c r="C56" s="172"/>
      <c r="D56" s="173"/>
      <c r="E56" s="167"/>
      <c r="F56" s="24" t="str">
        <f t="shared" si="3"/>
        <v/>
      </c>
      <c r="G56" s="167"/>
      <c r="H56" s="24" t="str">
        <f t="shared" si="4"/>
        <v/>
      </c>
      <c r="I56" s="179"/>
      <c r="J56" s="23" t="str">
        <f t="shared" si="5"/>
        <v/>
      </c>
    </row>
    <row r="57" spans="1:10" x14ac:dyDescent="0.3">
      <c r="A57" s="168"/>
      <c r="B57" s="169"/>
      <c r="C57" s="169"/>
      <c r="D57" s="170"/>
      <c r="E57" s="167"/>
      <c r="F57" s="24" t="str">
        <f t="shared" si="3"/>
        <v/>
      </c>
      <c r="G57" s="184"/>
      <c r="H57" s="26" t="str">
        <f t="shared" si="4"/>
        <v/>
      </c>
      <c r="I57" s="178"/>
      <c r="J57" s="25" t="str">
        <f t="shared" si="5"/>
        <v/>
      </c>
    </row>
    <row r="58" spans="1:10" x14ac:dyDescent="0.3">
      <c r="A58" s="171"/>
      <c r="B58" s="172"/>
      <c r="C58" s="172"/>
      <c r="D58" s="173"/>
      <c r="E58" s="167"/>
      <c r="F58" s="24" t="str">
        <f t="shared" si="3"/>
        <v/>
      </c>
      <c r="G58" s="167"/>
      <c r="H58" s="24" t="str">
        <f t="shared" si="4"/>
        <v/>
      </c>
      <c r="I58" s="179"/>
      <c r="J58" s="23" t="str">
        <f t="shared" si="5"/>
        <v/>
      </c>
    </row>
    <row r="59" spans="1:10" x14ac:dyDescent="0.3">
      <c r="A59" s="171"/>
      <c r="B59" s="172"/>
      <c r="C59" s="172"/>
      <c r="D59" s="173"/>
      <c r="E59" s="167"/>
      <c r="F59" s="24" t="str">
        <f t="shared" si="3"/>
        <v/>
      </c>
      <c r="G59" s="167"/>
      <c r="H59" s="24" t="str">
        <f t="shared" si="4"/>
        <v/>
      </c>
      <c r="I59" s="179"/>
      <c r="J59" s="23" t="str">
        <f t="shared" si="5"/>
        <v/>
      </c>
    </row>
    <row r="60" spans="1:10" x14ac:dyDescent="0.3">
      <c r="A60" s="168"/>
      <c r="B60" s="169"/>
      <c r="C60" s="169"/>
      <c r="D60" s="170"/>
      <c r="E60" s="167"/>
      <c r="F60" s="24" t="str">
        <f t="shared" si="3"/>
        <v/>
      </c>
      <c r="G60" s="184"/>
      <c r="H60" s="26" t="str">
        <f t="shared" si="4"/>
        <v/>
      </c>
      <c r="I60" s="178"/>
      <c r="J60" s="25" t="str">
        <f t="shared" si="5"/>
        <v/>
      </c>
    </row>
    <row r="61" spans="1:10" x14ac:dyDescent="0.3">
      <c r="A61" s="171"/>
      <c r="B61" s="172"/>
      <c r="C61" s="172"/>
      <c r="D61" s="173"/>
      <c r="E61" s="167"/>
      <c r="F61" s="24" t="str">
        <f t="shared" si="3"/>
        <v/>
      </c>
      <c r="G61" s="167"/>
      <c r="H61" s="24" t="str">
        <f t="shared" si="4"/>
        <v/>
      </c>
      <c r="I61" s="179"/>
      <c r="J61" s="23" t="str">
        <f t="shared" si="5"/>
        <v/>
      </c>
    </row>
    <row r="62" spans="1:10" x14ac:dyDescent="0.3">
      <c r="A62" s="168"/>
      <c r="B62" s="169"/>
      <c r="C62" s="169"/>
      <c r="D62" s="170"/>
      <c r="E62" s="167"/>
      <c r="F62" s="24" t="str">
        <f t="shared" si="3"/>
        <v/>
      </c>
      <c r="G62" s="184"/>
      <c r="H62" s="26" t="str">
        <f t="shared" si="4"/>
        <v/>
      </c>
      <c r="I62" s="178"/>
      <c r="J62" s="25" t="str">
        <f t="shared" si="5"/>
        <v/>
      </c>
    </row>
    <row r="63" spans="1:10" x14ac:dyDescent="0.3">
      <c r="A63" s="171"/>
      <c r="B63" s="172"/>
      <c r="C63" s="172"/>
      <c r="D63" s="173"/>
      <c r="E63" s="167"/>
      <c r="F63" s="24" t="str">
        <f t="shared" si="3"/>
        <v/>
      </c>
      <c r="G63" s="167"/>
      <c r="H63" s="24" t="str">
        <f t="shared" si="4"/>
        <v/>
      </c>
      <c r="I63" s="179"/>
      <c r="J63" s="23" t="str">
        <f t="shared" si="5"/>
        <v/>
      </c>
    </row>
    <row r="64" spans="1:10" x14ac:dyDescent="0.3">
      <c r="A64" s="171"/>
      <c r="B64" s="172"/>
      <c r="C64" s="172"/>
      <c r="D64" s="173"/>
      <c r="E64" s="167"/>
      <c r="F64" s="24" t="str">
        <f t="shared" si="3"/>
        <v/>
      </c>
      <c r="G64" s="167"/>
      <c r="H64" s="24" t="str">
        <f t="shared" si="4"/>
        <v/>
      </c>
      <c r="I64" s="179"/>
      <c r="J64" s="23" t="str">
        <f t="shared" si="5"/>
        <v/>
      </c>
    </row>
    <row r="65" spans="1:10" ht="16.2" thickBot="1" x14ac:dyDescent="0.35">
      <c r="A65" s="174"/>
      <c r="B65" s="175"/>
      <c r="C65" s="175"/>
      <c r="D65" s="176"/>
      <c r="E65" s="177"/>
      <c r="F65" s="22" t="str">
        <f t="shared" si="3"/>
        <v/>
      </c>
      <c r="G65" s="193"/>
      <c r="H65" s="22" t="str">
        <f t="shared" si="4"/>
        <v/>
      </c>
      <c r="I65" s="180"/>
      <c r="J65" s="21" t="str">
        <f t="shared" si="5"/>
        <v/>
      </c>
    </row>
    <row r="66" spans="1:10" ht="16.2" thickTop="1" x14ac:dyDescent="0.3">
      <c r="E66" s="3"/>
    </row>
    <row r="67" spans="1:10" x14ac:dyDescent="0.3">
      <c r="E67" s="3"/>
    </row>
  </sheetData>
  <sortState xmlns:xlrd2="http://schemas.microsoft.com/office/spreadsheetml/2017/richdata2" ref="A41:D43">
    <sortCondition ref="B41:B43"/>
  </sortState>
  <mergeCells count="6">
    <mergeCell ref="E8:F9"/>
    <mergeCell ref="E38:F39"/>
    <mergeCell ref="G8:H9"/>
    <mergeCell ref="G38:H39"/>
    <mergeCell ref="I8:J9"/>
    <mergeCell ref="I38:J3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DE0A2-D47D-4A4F-813E-E68E8B36499B}">
  <dimension ref="A1:M68"/>
  <sheetViews>
    <sheetView topLeftCell="A7" zoomScaleNormal="100" zoomScaleSheetLayoutView="100" workbookViewId="0">
      <selection activeCell="M52" sqref="M52"/>
    </sheetView>
  </sheetViews>
  <sheetFormatPr baseColWidth="10" defaultColWidth="11.44140625" defaultRowHeight="15" x14ac:dyDescent="0.25"/>
  <cols>
    <col min="1" max="1" width="11.44140625" style="19"/>
    <col min="2" max="2" width="36.6640625" style="19" bestFit="1" customWidth="1"/>
    <col min="3" max="3" width="14.44140625" style="19" bestFit="1" customWidth="1"/>
    <col min="4" max="4" width="7.44140625" style="40" bestFit="1" customWidth="1"/>
    <col min="5" max="5" width="10.44140625" style="39" bestFit="1" customWidth="1"/>
    <col min="6" max="6" width="8.6640625" style="38" customWidth="1"/>
    <col min="7" max="7" width="8.77734375" style="19" bestFit="1" customWidth="1"/>
    <col min="8" max="8" width="10.109375" style="19" customWidth="1"/>
    <col min="9" max="9" width="11.44140625" style="19"/>
    <col min="10" max="10" width="9.5546875" style="19" customWidth="1"/>
    <col min="11" max="11" width="7.44140625" style="19" customWidth="1"/>
    <col min="12" max="16384" width="11.44140625" style="19"/>
  </cols>
  <sheetData>
    <row r="1" spans="1:13" ht="15.6" x14ac:dyDescent="0.3">
      <c r="B1" s="3" t="s">
        <v>53</v>
      </c>
      <c r="C1" s="37">
        <v>45312</v>
      </c>
      <c r="D1" s="1"/>
      <c r="E1" s="1" t="s">
        <v>52</v>
      </c>
      <c r="F1" s="19"/>
    </row>
    <row r="2" spans="1:13" ht="15.6" x14ac:dyDescent="0.3">
      <c r="B2" s="3"/>
      <c r="C2" s="3"/>
      <c r="D2" s="1"/>
      <c r="E2" s="1"/>
    </row>
    <row r="3" spans="1:13" ht="15.6" x14ac:dyDescent="0.3">
      <c r="B3" s="3" t="s">
        <v>51</v>
      </c>
      <c r="C3" s="3"/>
      <c r="D3" s="1"/>
      <c r="E3" s="1"/>
    </row>
    <row r="4" spans="1:13" ht="15.6" x14ac:dyDescent="0.3">
      <c r="B4" s="3"/>
      <c r="C4" s="3"/>
      <c r="D4" s="1"/>
      <c r="E4" s="1"/>
    </row>
    <row r="5" spans="1:13" ht="16.2" x14ac:dyDescent="0.35">
      <c r="B5" s="36" t="s">
        <v>50</v>
      </c>
      <c r="C5" s="3" t="s">
        <v>71</v>
      </c>
      <c r="D5" s="1"/>
      <c r="E5" s="1" t="s">
        <v>389</v>
      </c>
    </row>
    <row r="6" spans="1:13" ht="15.6" x14ac:dyDescent="0.3">
      <c r="B6" s="3"/>
      <c r="C6" s="3"/>
      <c r="D6" s="1"/>
      <c r="E6" s="13"/>
    </row>
    <row r="7" spans="1:13" ht="16.2" thickBot="1" x14ac:dyDescent="0.35">
      <c r="B7" s="3"/>
      <c r="C7" s="3"/>
      <c r="D7" s="1"/>
      <c r="E7" s="3"/>
      <c r="F7" s="40"/>
    </row>
    <row r="8" spans="1:13" ht="16.2" thickTop="1" x14ac:dyDescent="0.3">
      <c r="B8" s="3" t="s">
        <v>10</v>
      </c>
      <c r="C8" s="35" t="s">
        <v>48</v>
      </c>
      <c r="D8" s="32">
        <v>3</v>
      </c>
      <c r="E8" s="309" t="s">
        <v>39</v>
      </c>
      <c r="F8" s="310"/>
      <c r="G8" s="317" t="s">
        <v>38</v>
      </c>
      <c r="H8" s="321"/>
      <c r="I8" s="317" t="s">
        <v>37</v>
      </c>
      <c r="J8" s="318"/>
    </row>
    <row r="9" spans="1:13" ht="16.2" thickBot="1" x14ac:dyDescent="0.35">
      <c r="B9" s="3"/>
      <c r="C9" s="3"/>
      <c r="D9" s="1"/>
      <c r="E9" s="311"/>
      <c r="F9" s="312"/>
      <c r="G9" s="322"/>
      <c r="H9" s="323"/>
      <c r="I9" s="319"/>
      <c r="J9" s="320"/>
    </row>
    <row r="10" spans="1:13" ht="16.2" thickTop="1" thickBot="1" x14ac:dyDescent="0.3">
      <c r="A10" s="30" t="s">
        <v>8</v>
      </c>
      <c r="B10" s="31" t="s">
        <v>7</v>
      </c>
      <c r="C10" s="31" t="s">
        <v>6</v>
      </c>
      <c r="D10" s="29" t="s">
        <v>5</v>
      </c>
      <c r="E10" s="30" t="s">
        <v>4</v>
      </c>
      <c r="F10" s="29" t="s">
        <v>3</v>
      </c>
      <c r="G10" s="30" t="s">
        <v>36</v>
      </c>
      <c r="H10" s="29" t="s">
        <v>3</v>
      </c>
      <c r="I10" s="28" t="s">
        <v>35</v>
      </c>
      <c r="J10" s="27" t="s">
        <v>3</v>
      </c>
    </row>
    <row r="11" spans="1:13" ht="15.6" thickTop="1" x14ac:dyDescent="0.25">
      <c r="A11" s="181" t="s">
        <v>61</v>
      </c>
      <c r="B11" s="182" t="s">
        <v>267</v>
      </c>
      <c r="C11" s="182" t="s">
        <v>108</v>
      </c>
      <c r="D11" s="183">
        <v>2013</v>
      </c>
      <c r="E11" s="184">
        <v>11389</v>
      </c>
      <c r="F11" s="26">
        <f t="shared" ref="F11:F17" si="0">IF(E11="","",IF(E11="FFT","FFT",IF(COUNTIF(E11,"*Disq*"),"NC",RANK(E11,E$11:E$35,1))))</f>
        <v>4</v>
      </c>
      <c r="G11" s="184">
        <v>22148</v>
      </c>
      <c r="H11" s="26">
        <f t="shared" ref="H11:H17" si="1">IF(G11="","",IF(G11="FFT","FFT",IF(COUNTIF(G11,"*Disq*"),"NC",RANK(G11,G$11:G$35,1))))</f>
        <v>4</v>
      </c>
      <c r="I11" s="178"/>
      <c r="J11" s="25" t="str">
        <f t="shared" ref="J11:J35" si="2">IF(I11="","",IF(I11="FFT","FFT",IF(COUNTIF(I11,"*Disq*"),"NC",RANK(I11,I$11:I$35,1))))</f>
        <v/>
      </c>
    </row>
    <row r="12" spans="1:13" s="3" customFormat="1" ht="15.6" x14ac:dyDescent="0.3">
      <c r="A12" s="171" t="s">
        <v>32</v>
      </c>
      <c r="B12" s="172" t="s">
        <v>275</v>
      </c>
      <c r="C12" s="172" t="s">
        <v>276</v>
      </c>
      <c r="D12" s="173">
        <v>2013</v>
      </c>
      <c r="E12" s="167">
        <v>12929</v>
      </c>
      <c r="F12" s="24">
        <f t="shared" si="0"/>
        <v>6</v>
      </c>
      <c r="G12" s="184" t="s">
        <v>405</v>
      </c>
      <c r="H12" s="26" t="str">
        <f t="shared" si="1"/>
        <v>FFT</v>
      </c>
      <c r="I12" s="178"/>
      <c r="J12" s="25" t="str">
        <f t="shared" si="2"/>
        <v/>
      </c>
      <c r="K12" s="19"/>
      <c r="L12" s="19"/>
      <c r="M12" s="19"/>
    </row>
    <row r="13" spans="1:13" x14ac:dyDescent="0.25">
      <c r="A13" s="171" t="s">
        <v>44</v>
      </c>
      <c r="B13" s="172" t="s">
        <v>46</v>
      </c>
      <c r="C13" s="172" t="s">
        <v>45</v>
      </c>
      <c r="D13" s="173">
        <v>2014</v>
      </c>
      <c r="E13" s="167">
        <v>11196</v>
      </c>
      <c r="F13" s="24">
        <f t="shared" si="0"/>
        <v>3</v>
      </c>
      <c r="G13" s="167">
        <v>20796</v>
      </c>
      <c r="H13" s="24">
        <f t="shared" si="1"/>
        <v>3</v>
      </c>
      <c r="I13" s="179"/>
      <c r="J13" s="23" t="str">
        <f t="shared" si="2"/>
        <v/>
      </c>
    </row>
    <row r="14" spans="1:13" s="3" customFormat="1" ht="15.6" x14ac:dyDescent="0.3">
      <c r="A14" s="171" t="s">
        <v>124</v>
      </c>
      <c r="B14" s="172" t="s">
        <v>167</v>
      </c>
      <c r="C14" s="172" t="s">
        <v>274</v>
      </c>
      <c r="D14" s="173">
        <v>2013</v>
      </c>
      <c r="E14" s="167">
        <v>10893</v>
      </c>
      <c r="F14" s="24">
        <f t="shared" si="0"/>
        <v>1</v>
      </c>
      <c r="G14" s="184">
        <v>14266</v>
      </c>
      <c r="H14" s="26">
        <f t="shared" si="1"/>
        <v>1</v>
      </c>
      <c r="I14" s="178"/>
      <c r="J14" s="25" t="str">
        <f t="shared" si="2"/>
        <v/>
      </c>
      <c r="K14" s="19"/>
      <c r="L14" s="19"/>
      <c r="M14" s="19"/>
    </row>
    <row r="15" spans="1:13" x14ac:dyDescent="0.25">
      <c r="A15" s="171" t="s">
        <v>56</v>
      </c>
      <c r="B15" s="172" t="s">
        <v>268</v>
      </c>
      <c r="C15" s="172" t="s">
        <v>269</v>
      </c>
      <c r="D15" s="173">
        <v>2013</v>
      </c>
      <c r="E15" s="167">
        <v>11717</v>
      </c>
      <c r="F15" s="24">
        <f t="shared" si="0"/>
        <v>5</v>
      </c>
      <c r="G15" s="167">
        <v>22335</v>
      </c>
      <c r="H15" s="24">
        <f t="shared" si="1"/>
        <v>5</v>
      </c>
      <c r="I15" s="179"/>
      <c r="J15" s="23" t="str">
        <f t="shared" si="2"/>
        <v/>
      </c>
    </row>
    <row r="16" spans="1:13" x14ac:dyDescent="0.25">
      <c r="A16" s="171" t="s">
        <v>32</v>
      </c>
      <c r="B16" s="172" t="s">
        <v>270</v>
      </c>
      <c r="C16" s="172" t="s">
        <v>271</v>
      </c>
      <c r="D16" s="173">
        <v>2014</v>
      </c>
      <c r="E16" s="167">
        <v>13121</v>
      </c>
      <c r="F16" s="24">
        <f t="shared" si="0"/>
        <v>7</v>
      </c>
      <c r="G16" s="167">
        <v>22474</v>
      </c>
      <c r="H16" s="24">
        <f t="shared" si="1"/>
        <v>6</v>
      </c>
      <c r="I16" s="179"/>
      <c r="J16" s="23" t="str">
        <f t="shared" si="2"/>
        <v/>
      </c>
    </row>
    <row r="17" spans="1:13" x14ac:dyDescent="0.25">
      <c r="A17" s="276" t="s">
        <v>44</v>
      </c>
      <c r="B17" s="277" t="s">
        <v>272</v>
      </c>
      <c r="C17" s="277" t="s">
        <v>273</v>
      </c>
      <c r="D17" s="278">
        <v>2013</v>
      </c>
      <c r="E17" s="191">
        <v>10919</v>
      </c>
      <c r="F17" s="24">
        <f t="shared" si="0"/>
        <v>2</v>
      </c>
      <c r="G17" s="167">
        <v>20053</v>
      </c>
      <c r="H17" s="24">
        <f t="shared" si="1"/>
        <v>2</v>
      </c>
      <c r="I17" s="179"/>
      <c r="J17" s="23" t="str">
        <f t="shared" si="2"/>
        <v/>
      </c>
    </row>
    <row r="18" spans="1:13" s="3" customFormat="1" ht="15.6" x14ac:dyDescent="0.3">
      <c r="A18" s="185"/>
      <c r="B18" s="186"/>
      <c r="C18" s="186"/>
      <c r="D18" s="187"/>
      <c r="E18" s="167"/>
      <c r="F18" s="24" t="str">
        <f t="shared" ref="F18:F35" si="3">IF(E18="","",IF(E18="FFT","FFT",IF(COUNTIF(E18,"*Disq*"),"NC",RANK(E18,E$11:E$35,1))))</f>
        <v/>
      </c>
      <c r="G18" s="167"/>
      <c r="H18" s="24" t="str">
        <f t="shared" ref="H18:H35" si="4">IF(G18="","",IF(G18="FFT","FFT",IF(COUNTIF(G18,"*Disq*"),"NC",RANK(G18,G$11:G$35,1))))</f>
        <v/>
      </c>
      <c r="I18" s="179"/>
      <c r="J18" s="25" t="str">
        <f t="shared" si="2"/>
        <v/>
      </c>
      <c r="K18" s="19"/>
      <c r="L18" s="19"/>
      <c r="M18" s="19"/>
    </row>
    <row r="19" spans="1:13" x14ac:dyDescent="0.25">
      <c r="A19" s="171"/>
      <c r="B19" s="172"/>
      <c r="C19" s="172"/>
      <c r="D19" s="173"/>
      <c r="E19" s="167"/>
      <c r="F19" s="24" t="str">
        <f t="shared" si="3"/>
        <v/>
      </c>
      <c r="G19" s="167"/>
      <c r="H19" s="24" t="str">
        <f t="shared" si="4"/>
        <v/>
      </c>
      <c r="I19" s="179"/>
      <c r="J19" s="23" t="str">
        <f t="shared" si="2"/>
        <v/>
      </c>
    </row>
    <row r="20" spans="1:13" s="3" customFormat="1" ht="15.6" x14ac:dyDescent="0.3">
      <c r="A20" s="171"/>
      <c r="B20" s="172"/>
      <c r="C20" s="172"/>
      <c r="D20" s="173"/>
      <c r="E20" s="167"/>
      <c r="F20" s="24" t="str">
        <f t="shared" si="3"/>
        <v/>
      </c>
      <c r="G20" s="184"/>
      <c r="H20" s="26" t="str">
        <f t="shared" si="4"/>
        <v/>
      </c>
      <c r="I20" s="178"/>
      <c r="J20" s="25" t="str">
        <f t="shared" si="2"/>
        <v/>
      </c>
      <c r="K20" s="19"/>
      <c r="L20" s="19"/>
      <c r="M20" s="19"/>
    </row>
    <row r="21" spans="1:13" x14ac:dyDescent="0.25">
      <c r="A21" s="171"/>
      <c r="B21" s="172"/>
      <c r="C21" s="172"/>
      <c r="D21" s="173"/>
      <c r="E21" s="167"/>
      <c r="F21" s="24" t="str">
        <f t="shared" si="3"/>
        <v/>
      </c>
      <c r="G21" s="167"/>
      <c r="H21" s="24" t="str">
        <f t="shared" si="4"/>
        <v/>
      </c>
      <c r="I21" s="179"/>
      <c r="J21" s="23" t="str">
        <f t="shared" si="2"/>
        <v/>
      </c>
    </row>
    <row r="22" spans="1:13" x14ac:dyDescent="0.25">
      <c r="A22" s="171"/>
      <c r="B22" s="172"/>
      <c r="C22" s="172"/>
      <c r="D22" s="173"/>
      <c r="E22" s="167"/>
      <c r="F22" s="24" t="str">
        <f t="shared" si="3"/>
        <v/>
      </c>
      <c r="G22" s="167"/>
      <c r="H22" s="24" t="str">
        <f t="shared" si="4"/>
        <v/>
      </c>
      <c r="I22" s="179"/>
      <c r="J22" s="23" t="str">
        <f t="shared" si="2"/>
        <v/>
      </c>
    </row>
    <row r="23" spans="1:13" x14ac:dyDescent="0.25">
      <c r="A23" s="171"/>
      <c r="B23" s="172"/>
      <c r="C23" s="172"/>
      <c r="D23" s="173"/>
      <c r="E23" s="167"/>
      <c r="F23" s="24" t="str">
        <f t="shared" si="3"/>
        <v/>
      </c>
      <c r="G23" s="167"/>
      <c r="H23" s="24" t="str">
        <f t="shared" si="4"/>
        <v/>
      </c>
      <c r="I23" s="179"/>
      <c r="J23" s="23" t="str">
        <f t="shared" si="2"/>
        <v/>
      </c>
    </row>
    <row r="24" spans="1:13" s="3" customFormat="1" ht="15.6" x14ac:dyDescent="0.3">
      <c r="A24" s="171"/>
      <c r="B24" s="172"/>
      <c r="C24" s="172"/>
      <c r="D24" s="173"/>
      <c r="E24" s="167"/>
      <c r="F24" s="24" t="str">
        <f t="shared" si="3"/>
        <v/>
      </c>
      <c r="G24" s="184"/>
      <c r="H24" s="26" t="str">
        <f t="shared" si="4"/>
        <v/>
      </c>
      <c r="I24" s="178"/>
      <c r="J24" s="25" t="str">
        <f t="shared" si="2"/>
        <v/>
      </c>
      <c r="K24" s="19"/>
      <c r="L24" s="19"/>
      <c r="M24" s="19"/>
    </row>
    <row r="25" spans="1:13" x14ac:dyDescent="0.25">
      <c r="A25" s="171"/>
      <c r="B25" s="172"/>
      <c r="C25" s="172"/>
      <c r="D25" s="173"/>
      <c r="E25" s="167"/>
      <c r="F25" s="24" t="str">
        <f t="shared" si="3"/>
        <v/>
      </c>
      <c r="G25" s="167"/>
      <c r="H25" s="24" t="str">
        <f t="shared" si="4"/>
        <v/>
      </c>
      <c r="I25" s="179"/>
      <c r="J25" s="23" t="str">
        <f t="shared" si="2"/>
        <v/>
      </c>
    </row>
    <row r="26" spans="1:13" x14ac:dyDescent="0.25">
      <c r="A26" s="171"/>
      <c r="B26" s="172"/>
      <c r="C26" s="172"/>
      <c r="D26" s="173"/>
      <c r="E26" s="167"/>
      <c r="F26" s="24" t="str">
        <f t="shared" si="3"/>
        <v/>
      </c>
      <c r="G26" s="167"/>
      <c r="H26" s="24" t="str">
        <f t="shared" si="4"/>
        <v/>
      </c>
      <c r="I26" s="179"/>
      <c r="J26" s="23" t="str">
        <f t="shared" si="2"/>
        <v/>
      </c>
    </row>
    <row r="27" spans="1:13" x14ac:dyDescent="0.25">
      <c r="A27" s="188"/>
      <c r="B27" s="189"/>
      <c r="C27" s="189"/>
      <c r="D27" s="190"/>
      <c r="E27" s="191"/>
      <c r="F27" s="24" t="str">
        <f t="shared" si="3"/>
        <v/>
      </c>
      <c r="G27" s="191"/>
      <c r="H27" s="24" t="str">
        <f t="shared" si="4"/>
        <v/>
      </c>
      <c r="I27" s="194"/>
      <c r="J27" s="23" t="str">
        <f t="shared" si="2"/>
        <v/>
      </c>
    </row>
    <row r="28" spans="1:13" x14ac:dyDescent="0.25">
      <c r="A28" s="188"/>
      <c r="B28" s="189"/>
      <c r="C28" s="189"/>
      <c r="D28" s="190"/>
      <c r="E28" s="191"/>
      <c r="F28" s="24" t="str">
        <f t="shared" si="3"/>
        <v/>
      </c>
      <c r="G28" s="191"/>
      <c r="H28" s="24" t="str">
        <f t="shared" si="4"/>
        <v/>
      </c>
      <c r="I28" s="194"/>
      <c r="J28" s="23" t="str">
        <f t="shared" si="2"/>
        <v/>
      </c>
    </row>
    <row r="29" spans="1:13" x14ac:dyDescent="0.25">
      <c r="A29" s="171"/>
      <c r="B29" s="172"/>
      <c r="C29" s="172"/>
      <c r="D29" s="173"/>
      <c r="E29" s="167"/>
      <c r="F29" s="24" t="str">
        <f t="shared" si="3"/>
        <v/>
      </c>
      <c r="G29" s="167"/>
      <c r="H29" s="24" t="str">
        <f t="shared" si="4"/>
        <v/>
      </c>
      <c r="I29" s="179"/>
      <c r="J29" s="23" t="str">
        <f t="shared" si="2"/>
        <v/>
      </c>
    </row>
    <row r="30" spans="1:13" s="3" customFormat="1" ht="15.6" x14ac:dyDescent="0.3">
      <c r="A30" s="171"/>
      <c r="B30" s="172"/>
      <c r="C30" s="172"/>
      <c r="D30" s="173"/>
      <c r="E30" s="167"/>
      <c r="F30" s="24" t="str">
        <f t="shared" si="3"/>
        <v/>
      </c>
      <c r="G30" s="184"/>
      <c r="H30" s="26" t="str">
        <f t="shared" si="4"/>
        <v/>
      </c>
      <c r="I30" s="178"/>
      <c r="J30" s="25" t="str">
        <f t="shared" si="2"/>
        <v/>
      </c>
      <c r="K30" s="19"/>
      <c r="L30" s="19"/>
      <c r="M30" s="19"/>
    </row>
    <row r="31" spans="1:13" x14ac:dyDescent="0.25">
      <c r="A31" s="171"/>
      <c r="B31" s="172"/>
      <c r="C31" s="172"/>
      <c r="D31" s="173"/>
      <c r="E31" s="167"/>
      <c r="F31" s="24" t="str">
        <f t="shared" si="3"/>
        <v/>
      </c>
      <c r="G31" s="167"/>
      <c r="H31" s="24" t="str">
        <f t="shared" si="4"/>
        <v/>
      </c>
      <c r="I31" s="179"/>
      <c r="J31" s="23" t="str">
        <f t="shared" si="2"/>
        <v/>
      </c>
    </row>
    <row r="32" spans="1:13" x14ac:dyDescent="0.25">
      <c r="A32" s="171"/>
      <c r="B32" s="172"/>
      <c r="C32" s="172"/>
      <c r="D32" s="173"/>
      <c r="E32" s="167"/>
      <c r="F32" s="24" t="str">
        <f t="shared" si="3"/>
        <v/>
      </c>
      <c r="G32" s="167"/>
      <c r="H32" s="24" t="str">
        <f t="shared" si="4"/>
        <v/>
      </c>
      <c r="I32" s="179"/>
      <c r="J32" s="23" t="str">
        <f t="shared" si="2"/>
        <v/>
      </c>
    </row>
    <row r="33" spans="1:10" x14ac:dyDescent="0.25">
      <c r="A33" s="171"/>
      <c r="B33" s="172"/>
      <c r="C33" s="172"/>
      <c r="D33" s="173"/>
      <c r="E33" s="167"/>
      <c r="F33" s="24" t="str">
        <f t="shared" si="3"/>
        <v/>
      </c>
      <c r="G33" s="167"/>
      <c r="H33" s="24" t="str">
        <f t="shared" si="4"/>
        <v/>
      </c>
      <c r="I33" s="179"/>
      <c r="J33" s="23" t="str">
        <f t="shared" si="2"/>
        <v/>
      </c>
    </row>
    <row r="34" spans="1:10" x14ac:dyDescent="0.25">
      <c r="A34" s="188"/>
      <c r="B34" s="189"/>
      <c r="C34" s="189"/>
      <c r="D34" s="190"/>
      <c r="E34" s="191"/>
      <c r="F34" s="24" t="str">
        <f t="shared" si="3"/>
        <v/>
      </c>
      <c r="G34" s="191"/>
      <c r="H34" s="24" t="str">
        <f t="shared" si="4"/>
        <v/>
      </c>
      <c r="I34" s="194"/>
      <c r="J34" s="23" t="str">
        <f t="shared" si="2"/>
        <v/>
      </c>
    </row>
    <row r="35" spans="1:10" ht="15.6" thickBot="1" x14ac:dyDescent="0.3">
      <c r="A35" s="174"/>
      <c r="B35" s="192"/>
      <c r="C35" s="192"/>
      <c r="D35" s="176"/>
      <c r="E35" s="193"/>
      <c r="F35" s="22" t="str">
        <f t="shared" si="3"/>
        <v/>
      </c>
      <c r="G35" s="193"/>
      <c r="H35" s="22" t="str">
        <f t="shared" si="4"/>
        <v/>
      </c>
      <c r="I35" s="180"/>
      <c r="J35" s="21" t="str">
        <f t="shared" si="2"/>
        <v/>
      </c>
    </row>
    <row r="36" spans="1:10" ht="16.2" thickTop="1" x14ac:dyDescent="0.3">
      <c r="E36" s="48"/>
      <c r="F36" s="40"/>
      <c r="G36" s="3"/>
      <c r="H36" s="3"/>
      <c r="I36" s="34"/>
      <c r="J36" s="34"/>
    </row>
    <row r="37" spans="1:10" ht="16.2" thickBot="1" x14ac:dyDescent="0.35">
      <c r="E37" s="19"/>
      <c r="F37" s="40"/>
      <c r="G37" s="3"/>
      <c r="H37" s="3"/>
      <c r="I37" s="34"/>
      <c r="J37" s="34"/>
    </row>
    <row r="38" spans="1:10" ht="16.2" thickTop="1" x14ac:dyDescent="0.3">
      <c r="B38" s="3" t="s">
        <v>10</v>
      </c>
      <c r="C38" s="35" t="s">
        <v>40</v>
      </c>
      <c r="D38" s="32">
        <v>4</v>
      </c>
      <c r="E38" s="309" t="s">
        <v>39</v>
      </c>
      <c r="F38" s="310"/>
      <c r="G38" s="317" t="s">
        <v>38</v>
      </c>
      <c r="H38" s="321"/>
      <c r="I38" s="317" t="s">
        <v>37</v>
      </c>
      <c r="J38" s="318"/>
    </row>
    <row r="39" spans="1:10" ht="15.6" thickBot="1" x14ac:dyDescent="0.3">
      <c r="E39" s="311"/>
      <c r="F39" s="312"/>
      <c r="G39" s="322"/>
      <c r="H39" s="323"/>
      <c r="I39" s="319"/>
      <c r="J39" s="320"/>
    </row>
    <row r="40" spans="1:10" ht="16.2" thickTop="1" thickBot="1" x14ac:dyDescent="0.3">
      <c r="A40" s="47" t="s">
        <v>8</v>
      </c>
      <c r="B40" s="46" t="s">
        <v>7</v>
      </c>
      <c r="C40" s="46" t="s">
        <v>6</v>
      </c>
      <c r="D40" s="45" t="s">
        <v>5</v>
      </c>
      <c r="E40" s="30" t="s">
        <v>4</v>
      </c>
      <c r="F40" s="29" t="s">
        <v>3</v>
      </c>
      <c r="G40" s="30" t="s">
        <v>36</v>
      </c>
      <c r="H40" s="29" t="s">
        <v>3</v>
      </c>
      <c r="I40" s="28" t="s">
        <v>35</v>
      </c>
      <c r="J40" s="27" t="s">
        <v>3</v>
      </c>
    </row>
    <row r="41" spans="1:10" ht="16.2" thickTop="1" x14ac:dyDescent="0.3">
      <c r="A41" s="181" t="s">
        <v>124</v>
      </c>
      <c r="B41" s="182" t="s">
        <v>333</v>
      </c>
      <c r="C41" s="182" t="s">
        <v>334</v>
      </c>
      <c r="D41" s="183">
        <v>2014</v>
      </c>
      <c r="E41" s="195">
        <v>12990</v>
      </c>
      <c r="F41" s="44">
        <f t="shared" ref="F41:F51" si="5">IF(E41="","",IF(E41="FFT","FFT",IF(COUNTIF(E41,"*Disq*"),"NC",RANK(E41,E$41:E$65,1))))</f>
        <v>6</v>
      </c>
      <c r="G41" s="184">
        <v>22503</v>
      </c>
      <c r="H41" s="26">
        <f t="shared" ref="H41:H51" si="6">IF(G41="","",IF(G41="FFT","FFT",IF(COUNTIF(G41,"*Disq*"),"NC",RANK(G41,G$41:G$65,1))))</f>
        <v>7</v>
      </c>
      <c r="I41" s="178"/>
      <c r="J41" s="25" t="str">
        <f t="shared" ref="J41:J65" si="7">IF(I41="","",IF(I41="FFT","FFT",IF(COUNTIF(I41,"*Disq*"),"NC",RANK(I41,I$41:I$65,1))))</f>
        <v/>
      </c>
    </row>
    <row r="42" spans="1:10" ht="15.6" x14ac:dyDescent="0.3">
      <c r="A42" s="171" t="s">
        <v>31</v>
      </c>
      <c r="B42" s="172" t="s">
        <v>34</v>
      </c>
      <c r="C42" s="172" t="s">
        <v>33</v>
      </c>
      <c r="D42" s="173">
        <v>2014</v>
      </c>
      <c r="E42" s="196" t="s">
        <v>405</v>
      </c>
      <c r="F42" s="43" t="str">
        <f t="shared" si="5"/>
        <v>FFT</v>
      </c>
      <c r="G42" s="184" t="s">
        <v>405</v>
      </c>
      <c r="H42" s="26" t="str">
        <f t="shared" si="6"/>
        <v>FFT</v>
      </c>
      <c r="I42" s="178"/>
      <c r="J42" s="25" t="str">
        <f t="shared" si="7"/>
        <v/>
      </c>
    </row>
    <row r="43" spans="1:10" ht="15.6" x14ac:dyDescent="0.3">
      <c r="A43" s="171" t="s">
        <v>32</v>
      </c>
      <c r="B43" s="172" t="s">
        <v>329</v>
      </c>
      <c r="C43" s="172" t="s">
        <v>78</v>
      </c>
      <c r="D43" s="173">
        <v>2013</v>
      </c>
      <c r="E43" s="196">
        <v>11380</v>
      </c>
      <c r="F43" s="43">
        <f t="shared" si="5"/>
        <v>1</v>
      </c>
      <c r="G43" s="167">
        <v>14914</v>
      </c>
      <c r="H43" s="24">
        <f t="shared" si="6"/>
        <v>1</v>
      </c>
      <c r="I43" s="179"/>
      <c r="J43" s="23" t="str">
        <f t="shared" si="7"/>
        <v/>
      </c>
    </row>
    <row r="44" spans="1:10" ht="15.6" x14ac:dyDescent="0.3">
      <c r="A44" s="171" t="s">
        <v>31</v>
      </c>
      <c r="B44" s="172" t="s">
        <v>30</v>
      </c>
      <c r="C44" s="172" t="s">
        <v>29</v>
      </c>
      <c r="D44" s="173">
        <v>2014</v>
      </c>
      <c r="E44" s="196">
        <v>12455</v>
      </c>
      <c r="F44" s="43">
        <f t="shared" si="5"/>
        <v>5</v>
      </c>
      <c r="G44" s="184">
        <v>20496</v>
      </c>
      <c r="H44" s="26">
        <f t="shared" si="6"/>
        <v>3</v>
      </c>
      <c r="I44" s="178"/>
      <c r="J44" s="25" t="str">
        <f t="shared" si="7"/>
        <v/>
      </c>
    </row>
    <row r="45" spans="1:10" ht="15.6" x14ac:dyDescent="0.3">
      <c r="A45" s="171" t="s">
        <v>44</v>
      </c>
      <c r="B45" s="172" t="s">
        <v>336</v>
      </c>
      <c r="C45" s="172" t="s">
        <v>337</v>
      </c>
      <c r="D45" s="173">
        <v>2013</v>
      </c>
      <c r="E45" s="196" t="s">
        <v>405</v>
      </c>
      <c r="F45" s="43" t="str">
        <f t="shared" si="5"/>
        <v>FFT</v>
      </c>
      <c r="G45" s="184" t="s">
        <v>405</v>
      </c>
      <c r="H45" s="26" t="str">
        <f t="shared" si="6"/>
        <v>FFT</v>
      </c>
      <c r="I45" s="178"/>
      <c r="J45" s="25" t="str">
        <f t="shared" si="7"/>
        <v/>
      </c>
    </row>
    <row r="46" spans="1:10" ht="15.6" x14ac:dyDescent="0.3">
      <c r="A46" s="171" t="s">
        <v>124</v>
      </c>
      <c r="B46" s="172" t="s">
        <v>331</v>
      </c>
      <c r="C46" s="172" t="s">
        <v>332</v>
      </c>
      <c r="D46" s="173">
        <v>2013</v>
      </c>
      <c r="E46" s="196">
        <v>11990</v>
      </c>
      <c r="F46" s="43">
        <f t="shared" si="5"/>
        <v>4</v>
      </c>
      <c r="G46" s="167"/>
      <c r="H46" s="24" t="str">
        <f t="shared" si="6"/>
        <v/>
      </c>
      <c r="I46" s="179"/>
      <c r="J46" s="23" t="str">
        <f t="shared" si="7"/>
        <v/>
      </c>
    </row>
    <row r="47" spans="1:10" ht="15.6" x14ac:dyDescent="0.3">
      <c r="A47" s="171" t="s">
        <v>31</v>
      </c>
      <c r="B47" s="172" t="s">
        <v>120</v>
      </c>
      <c r="C47" s="172" t="s">
        <v>330</v>
      </c>
      <c r="D47" s="173">
        <v>2014</v>
      </c>
      <c r="E47" s="196">
        <v>14378</v>
      </c>
      <c r="F47" s="43">
        <f t="shared" si="5"/>
        <v>8</v>
      </c>
      <c r="G47" s="167">
        <v>21626</v>
      </c>
      <c r="H47" s="24">
        <f t="shared" si="6"/>
        <v>6</v>
      </c>
      <c r="I47" s="179"/>
      <c r="J47" s="23" t="str">
        <f t="shared" si="7"/>
        <v/>
      </c>
    </row>
    <row r="48" spans="1:10" ht="15.6" x14ac:dyDescent="0.3">
      <c r="A48" s="171" t="s">
        <v>44</v>
      </c>
      <c r="B48" s="172" t="s">
        <v>307</v>
      </c>
      <c r="C48" s="172" t="s">
        <v>335</v>
      </c>
      <c r="D48" s="173">
        <v>2013</v>
      </c>
      <c r="E48" s="196">
        <v>11892</v>
      </c>
      <c r="F48" s="43">
        <f t="shared" si="5"/>
        <v>2</v>
      </c>
      <c r="G48" s="184">
        <v>20839</v>
      </c>
      <c r="H48" s="26">
        <f t="shared" si="6"/>
        <v>4</v>
      </c>
      <c r="I48" s="178"/>
      <c r="J48" s="25" t="str">
        <f t="shared" si="7"/>
        <v/>
      </c>
    </row>
    <row r="49" spans="1:10" ht="15.6" x14ac:dyDescent="0.3">
      <c r="A49" s="171" t="s">
        <v>124</v>
      </c>
      <c r="B49" s="172" t="s">
        <v>338</v>
      </c>
      <c r="C49" s="172" t="s">
        <v>339</v>
      </c>
      <c r="D49" s="173">
        <v>2014</v>
      </c>
      <c r="E49" s="196">
        <v>13452</v>
      </c>
      <c r="F49" s="43">
        <f t="shared" si="5"/>
        <v>7</v>
      </c>
      <c r="G49" s="167">
        <v>21197</v>
      </c>
      <c r="H49" s="24">
        <f t="shared" si="6"/>
        <v>5</v>
      </c>
      <c r="I49" s="179"/>
      <c r="J49" s="23" t="str">
        <f t="shared" si="7"/>
        <v/>
      </c>
    </row>
    <row r="50" spans="1:10" ht="15.6" x14ac:dyDescent="0.3">
      <c r="A50" s="171" t="s">
        <v>124</v>
      </c>
      <c r="B50" s="172" t="s">
        <v>327</v>
      </c>
      <c r="C50" s="172" t="s">
        <v>328</v>
      </c>
      <c r="D50" s="173">
        <v>2013</v>
      </c>
      <c r="E50" s="196">
        <v>11983</v>
      </c>
      <c r="F50" s="43">
        <f t="shared" si="5"/>
        <v>3</v>
      </c>
      <c r="G50" s="167">
        <v>15449</v>
      </c>
      <c r="H50" s="24">
        <f t="shared" si="6"/>
        <v>2</v>
      </c>
      <c r="I50" s="179"/>
      <c r="J50" s="23" t="str">
        <f t="shared" si="7"/>
        <v/>
      </c>
    </row>
    <row r="51" spans="1:10" ht="15.6" x14ac:dyDescent="0.3">
      <c r="A51" s="171" t="s">
        <v>124</v>
      </c>
      <c r="B51" s="172" t="s">
        <v>406</v>
      </c>
      <c r="C51" s="172" t="s">
        <v>332</v>
      </c>
      <c r="D51" s="173">
        <v>2013</v>
      </c>
      <c r="E51" s="196" t="s">
        <v>405</v>
      </c>
      <c r="F51" s="43" t="str">
        <f t="shared" si="5"/>
        <v>FFT</v>
      </c>
      <c r="G51" s="167" t="s">
        <v>405</v>
      </c>
      <c r="H51" s="24" t="str">
        <f t="shared" si="6"/>
        <v>FFT</v>
      </c>
      <c r="I51" s="179"/>
      <c r="J51" s="23" t="str">
        <f t="shared" si="7"/>
        <v/>
      </c>
    </row>
    <row r="52" spans="1:10" ht="15.6" x14ac:dyDescent="0.3">
      <c r="A52" s="171"/>
      <c r="B52" s="172"/>
      <c r="C52" s="172"/>
      <c r="D52" s="173"/>
      <c r="E52" s="196"/>
      <c r="F52" s="43" t="str">
        <f t="shared" ref="F52:F65" si="8">IF(E52="","",IF(E52="FFT","FFT",IF(COUNTIF(E52,"*Disq*"),"NC",RANK(E52,E$41:E$65,1))))</f>
        <v/>
      </c>
      <c r="G52" s="184"/>
      <c r="H52" s="26" t="str">
        <f t="shared" ref="H52:H65" si="9">IF(G52="","",IF(G52="FFT","FFT",IF(COUNTIF(G52,"*Disq*"),"NC",RANK(G52,G$41:G$65,1))))</f>
        <v/>
      </c>
      <c r="I52" s="178"/>
      <c r="J52" s="25" t="str">
        <f t="shared" si="7"/>
        <v/>
      </c>
    </row>
    <row r="53" spans="1:10" ht="15.6" x14ac:dyDescent="0.3">
      <c r="A53" s="171"/>
      <c r="B53" s="172"/>
      <c r="C53" s="172"/>
      <c r="D53" s="173"/>
      <c r="E53" s="196"/>
      <c r="F53" s="43" t="str">
        <f t="shared" si="8"/>
        <v/>
      </c>
      <c r="G53" s="167"/>
      <c r="H53" s="24" t="str">
        <f t="shared" si="9"/>
        <v/>
      </c>
      <c r="I53" s="179"/>
      <c r="J53" s="23" t="str">
        <f t="shared" si="7"/>
        <v/>
      </c>
    </row>
    <row r="54" spans="1:10" ht="15.6" x14ac:dyDescent="0.3">
      <c r="A54" s="171"/>
      <c r="B54" s="172"/>
      <c r="C54" s="172"/>
      <c r="D54" s="173"/>
      <c r="E54" s="196"/>
      <c r="F54" s="43" t="str">
        <f t="shared" si="8"/>
        <v/>
      </c>
      <c r="G54" s="167"/>
      <c r="H54" s="24" t="str">
        <f t="shared" si="9"/>
        <v/>
      </c>
      <c r="I54" s="179"/>
      <c r="J54" s="23" t="str">
        <f t="shared" si="7"/>
        <v/>
      </c>
    </row>
    <row r="55" spans="1:10" ht="15.6" x14ac:dyDescent="0.3">
      <c r="A55" s="171"/>
      <c r="B55" s="172"/>
      <c r="C55" s="172"/>
      <c r="D55" s="173"/>
      <c r="E55" s="196"/>
      <c r="F55" s="43" t="str">
        <f t="shared" si="8"/>
        <v/>
      </c>
      <c r="G55" s="184"/>
      <c r="H55" s="26" t="str">
        <f t="shared" si="9"/>
        <v/>
      </c>
      <c r="I55" s="178"/>
      <c r="J55" s="25" t="str">
        <f t="shared" si="7"/>
        <v/>
      </c>
    </row>
    <row r="56" spans="1:10" ht="15.6" x14ac:dyDescent="0.3">
      <c r="A56" s="171"/>
      <c r="B56" s="172"/>
      <c r="C56" s="172"/>
      <c r="D56" s="173"/>
      <c r="E56" s="196"/>
      <c r="F56" s="43" t="str">
        <f t="shared" si="8"/>
        <v/>
      </c>
      <c r="G56" s="167"/>
      <c r="H56" s="24" t="str">
        <f t="shared" si="9"/>
        <v/>
      </c>
      <c r="I56" s="179"/>
      <c r="J56" s="23" t="str">
        <f t="shared" si="7"/>
        <v/>
      </c>
    </row>
    <row r="57" spans="1:10" ht="15.6" x14ac:dyDescent="0.3">
      <c r="A57" s="171"/>
      <c r="B57" s="172"/>
      <c r="C57" s="172"/>
      <c r="D57" s="173"/>
      <c r="E57" s="196"/>
      <c r="F57" s="43" t="str">
        <f t="shared" si="8"/>
        <v/>
      </c>
      <c r="G57" s="167"/>
      <c r="H57" s="24" t="str">
        <f t="shared" si="9"/>
        <v/>
      </c>
      <c r="I57" s="179"/>
      <c r="J57" s="23" t="str">
        <f t="shared" si="7"/>
        <v/>
      </c>
    </row>
    <row r="58" spans="1:10" ht="15.6" x14ac:dyDescent="0.3">
      <c r="A58" s="171"/>
      <c r="B58" s="172"/>
      <c r="C58" s="172"/>
      <c r="D58" s="173"/>
      <c r="E58" s="196"/>
      <c r="F58" s="43" t="str">
        <f t="shared" si="8"/>
        <v/>
      </c>
      <c r="G58" s="167"/>
      <c r="H58" s="24" t="str">
        <f t="shared" si="9"/>
        <v/>
      </c>
      <c r="I58" s="179"/>
      <c r="J58" s="23" t="str">
        <f t="shared" si="7"/>
        <v/>
      </c>
    </row>
    <row r="59" spans="1:10" ht="15.6" x14ac:dyDescent="0.3">
      <c r="A59" s="171"/>
      <c r="B59" s="172"/>
      <c r="C59" s="172"/>
      <c r="D59" s="173"/>
      <c r="E59" s="196"/>
      <c r="F59" s="43" t="str">
        <f t="shared" si="8"/>
        <v/>
      </c>
      <c r="G59" s="167"/>
      <c r="H59" s="24" t="str">
        <f t="shared" si="9"/>
        <v/>
      </c>
      <c r="I59" s="179"/>
      <c r="J59" s="23" t="str">
        <f t="shared" si="7"/>
        <v/>
      </c>
    </row>
    <row r="60" spans="1:10" ht="15.6" x14ac:dyDescent="0.3">
      <c r="A60" s="171"/>
      <c r="B60" s="172"/>
      <c r="C60" s="172"/>
      <c r="D60" s="173"/>
      <c r="E60" s="196"/>
      <c r="F60" s="43" t="str">
        <f t="shared" si="8"/>
        <v/>
      </c>
      <c r="G60" s="184"/>
      <c r="H60" s="26" t="str">
        <f t="shared" si="9"/>
        <v/>
      </c>
      <c r="I60" s="178"/>
      <c r="J60" s="25" t="str">
        <f t="shared" si="7"/>
        <v/>
      </c>
    </row>
    <row r="61" spans="1:10" ht="15.6" x14ac:dyDescent="0.3">
      <c r="A61" s="171"/>
      <c r="B61" s="172"/>
      <c r="C61" s="172"/>
      <c r="D61" s="173"/>
      <c r="E61" s="196"/>
      <c r="F61" s="43" t="str">
        <f t="shared" si="8"/>
        <v/>
      </c>
      <c r="G61" s="167"/>
      <c r="H61" s="24" t="str">
        <f t="shared" si="9"/>
        <v/>
      </c>
      <c r="I61" s="179"/>
      <c r="J61" s="23" t="str">
        <f t="shared" si="7"/>
        <v/>
      </c>
    </row>
    <row r="62" spans="1:10" ht="15.6" x14ac:dyDescent="0.3">
      <c r="A62" s="171"/>
      <c r="B62" s="172"/>
      <c r="C62" s="172"/>
      <c r="D62" s="173"/>
      <c r="E62" s="196"/>
      <c r="F62" s="43" t="str">
        <f t="shared" si="8"/>
        <v/>
      </c>
      <c r="G62" s="167"/>
      <c r="H62" s="24" t="str">
        <f t="shared" si="9"/>
        <v/>
      </c>
      <c r="I62" s="179"/>
      <c r="J62" s="23" t="str">
        <f t="shared" si="7"/>
        <v/>
      </c>
    </row>
    <row r="63" spans="1:10" ht="15.6" x14ac:dyDescent="0.3">
      <c r="A63" s="171"/>
      <c r="B63" s="172"/>
      <c r="C63" s="172"/>
      <c r="D63" s="173"/>
      <c r="E63" s="196"/>
      <c r="F63" s="43" t="str">
        <f t="shared" si="8"/>
        <v/>
      </c>
      <c r="G63" s="167"/>
      <c r="H63" s="24" t="str">
        <f t="shared" si="9"/>
        <v/>
      </c>
      <c r="I63" s="179"/>
      <c r="J63" s="23" t="str">
        <f t="shared" si="7"/>
        <v/>
      </c>
    </row>
    <row r="64" spans="1:10" ht="15.6" x14ac:dyDescent="0.3">
      <c r="A64" s="171"/>
      <c r="B64" s="172"/>
      <c r="C64" s="172"/>
      <c r="D64" s="173"/>
      <c r="E64" s="196"/>
      <c r="F64" s="43" t="str">
        <f t="shared" si="8"/>
        <v/>
      </c>
      <c r="G64" s="167"/>
      <c r="H64" s="24" t="str">
        <f t="shared" si="9"/>
        <v/>
      </c>
      <c r="I64" s="179"/>
      <c r="J64" s="23" t="str">
        <f t="shared" si="7"/>
        <v/>
      </c>
    </row>
    <row r="65" spans="1:10" ht="15.6" thickBot="1" x14ac:dyDescent="0.3">
      <c r="A65" s="197"/>
      <c r="B65" s="198"/>
      <c r="C65" s="198"/>
      <c r="D65" s="176"/>
      <c r="E65" s="193"/>
      <c r="F65" s="42" t="str">
        <f t="shared" si="8"/>
        <v/>
      </c>
      <c r="G65" s="193"/>
      <c r="H65" s="22" t="str">
        <f t="shared" si="9"/>
        <v/>
      </c>
      <c r="I65" s="180"/>
      <c r="J65" s="21" t="str">
        <f t="shared" si="7"/>
        <v/>
      </c>
    </row>
    <row r="66" spans="1:10" ht="15.6" thickTop="1" x14ac:dyDescent="0.25">
      <c r="I66" s="41"/>
    </row>
    <row r="68" spans="1:10" x14ac:dyDescent="0.25">
      <c r="I68" s="41"/>
    </row>
  </sheetData>
  <sheetProtection sort="0"/>
  <sortState xmlns:xlrd2="http://schemas.microsoft.com/office/spreadsheetml/2017/richdata2" ref="A41:D50">
    <sortCondition ref="B41:B50"/>
  </sortState>
  <mergeCells count="6">
    <mergeCell ref="E8:F9"/>
    <mergeCell ref="E38:F39"/>
    <mergeCell ref="G8:H9"/>
    <mergeCell ref="I8:J9"/>
    <mergeCell ref="G38:H39"/>
    <mergeCell ref="I38:J3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96B4-2AD4-448F-8025-6F3421F00692}">
  <sheetPr>
    <pageSetUpPr fitToPage="1"/>
  </sheetPr>
  <dimension ref="A1:J66"/>
  <sheetViews>
    <sheetView topLeftCell="A19" zoomScale="85" zoomScaleNormal="85" zoomScaleSheetLayoutView="100" workbookViewId="0">
      <selection activeCell="K46" sqref="K46"/>
    </sheetView>
  </sheetViews>
  <sheetFormatPr baseColWidth="10" defaultColWidth="11.44140625" defaultRowHeight="15.6" x14ac:dyDescent="0.3"/>
  <cols>
    <col min="1" max="1" width="11.44140625" style="3"/>
    <col min="2" max="2" width="22.33203125" style="3" customWidth="1"/>
    <col min="3" max="4" width="12.33203125" style="3" customWidth="1"/>
    <col min="5" max="5" width="14.33203125" style="13" bestFit="1" customWidth="1"/>
    <col min="6" max="6" width="5.44140625" style="9" bestFit="1" customWidth="1"/>
    <col min="7" max="7" width="15.5546875" style="1" bestFit="1" customWidth="1"/>
    <col min="8" max="8" width="5.44140625" style="1" customWidth="1"/>
    <col min="9" max="9" width="11.77734375" style="1" customWidth="1"/>
    <col min="10" max="10" width="8.44140625" style="1" customWidth="1"/>
    <col min="11" max="11" width="7.44140625" style="3" customWidth="1"/>
    <col min="12" max="16384" width="11.44140625" style="3"/>
  </cols>
  <sheetData>
    <row r="1" spans="1:10" x14ac:dyDescent="0.3">
      <c r="B1" s="3" t="s">
        <v>53</v>
      </c>
      <c r="C1" s="37">
        <v>45312</v>
      </c>
      <c r="D1" s="37"/>
      <c r="E1" s="1" t="s">
        <v>52</v>
      </c>
      <c r="F1" s="3"/>
      <c r="G1" s="3"/>
      <c r="H1" s="3"/>
      <c r="I1" s="3"/>
      <c r="J1" s="3"/>
    </row>
    <row r="2" spans="1:10" x14ac:dyDescent="0.3">
      <c r="E2" s="1"/>
    </row>
    <row r="3" spans="1:10" x14ac:dyDescent="0.3">
      <c r="B3" s="3" t="s">
        <v>51</v>
      </c>
      <c r="E3" s="1"/>
      <c r="G3" s="327"/>
      <c r="H3" s="327"/>
      <c r="I3" s="327"/>
      <c r="J3" s="327"/>
    </row>
    <row r="4" spans="1:10" x14ac:dyDescent="0.3">
      <c r="E4" s="1"/>
    </row>
    <row r="5" spans="1:10" ht="16.2" x14ac:dyDescent="0.35">
      <c r="B5" s="36" t="s">
        <v>50</v>
      </c>
      <c r="C5" s="3" t="s">
        <v>115</v>
      </c>
      <c r="E5" s="1" t="s">
        <v>390</v>
      </c>
    </row>
    <row r="7" spans="1:10" ht="16.2" thickBot="1" x14ac:dyDescent="0.35">
      <c r="B7" s="37"/>
      <c r="E7" s="3"/>
      <c r="F7" s="1"/>
    </row>
    <row r="8" spans="1:10" ht="16.2" thickTop="1" x14ac:dyDescent="0.3">
      <c r="B8" s="3" t="s">
        <v>10</v>
      </c>
      <c r="C8" s="35" t="s">
        <v>48</v>
      </c>
      <c r="D8" s="32">
        <v>5</v>
      </c>
      <c r="E8" s="309" t="s">
        <v>39</v>
      </c>
      <c r="F8" s="310"/>
      <c r="G8" s="313" t="s">
        <v>38</v>
      </c>
      <c r="H8" s="314"/>
      <c r="I8" s="313" t="s">
        <v>37</v>
      </c>
      <c r="J8" s="324"/>
    </row>
    <row r="9" spans="1:10" ht="16.2" thickBot="1" x14ac:dyDescent="0.35">
      <c r="E9" s="311"/>
      <c r="F9" s="312"/>
      <c r="G9" s="315"/>
      <c r="H9" s="316"/>
      <c r="I9" s="325"/>
      <c r="J9" s="326"/>
    </row>
    <row r="10" spans="1:10" s="19" customFormat="1" ht="16.2" thickTop="1" thickBot="1" x14ac:dyDescent="0.3">
      <c r="A10" s="30" t="s">
        <v>8</v>
      </c>
      <c r="B10" s="31" t="s">
        <v>7</v>
      </c>
      <c r="C10" s="31" t="s">
        <v>6</v>
      </c>
      <c r="D10" s="29" t="s">
        <v>5</v>
      </c>
      <c r="E10" s="30" t="s">
        <v>4</v>
      </c>
      <c r="F10" s="29" t="s">
        <v>3</v>
      </c>
      <c r="G10" s="60" t="s">
        <v>36</v>
      </c>
      <c r="H10" s="59" t="s">
        <v>3</v>
      </c>
      <c r="I10" s="60" t="s">
        <v>35</v>
      </c>
      <c r="J10" s="59" t="s">
        <v>3</v>
      </c>
    </row>
    <row r="11" spans="1:10" ht="16.2" thickTop="1" x14ac:dyDescent="0.3">
      <c r="A11" s="279" t="s">
        <v>55</v>
      </c>
      <c r="B11" s="280" t="s">
        <v>265</v>
      </c>
      <c r="C11" s="280" t="s">
        <v>70</v>
      </c>
      <c r="D11" s="281">
        <v>2012</v>
      </c>
      <c r="E11" s="184">
        <v>13427</v>
      </c>
      <c r="F11" s="62">
        <f t="shared" ref="F11:F26" si="0">IF(E11="","",IF(E11="FFT","FFT",IF(COUNTIF(E11,"*Disq*"),"NC",RANK(E11,E$11:E$35,1))))</f>
        <v>8</v>
      </c>
      <c r="G11" s="184">
        <v>14746</v>
      </c>
      <c r="H11" s="55">
        <f t="shared" ref="H11:H26" si="1">IF(G11="","",IF(G11="FFT","FFT",IF(COUNTIF(G11,"*Disq*"),"NC",RANK(G11,G$11:G$35,1))))</f>
        <v>5</v>
      </c>
      <c r="I11" s="184"/>
      <c r="J11" s="55" t="str">
        <f t="shared" ref="J11:J26" si="2">IF(I11="","",IF(I11="FFT","FFT",IF(COUNTIF(I11,"*Disq*"),"NC",RANK(I11,I$11:I$35,1))))</f>
        <v/>
      </c>
    </row>
    <row r="12" spans="1:10" x14ac:dyDescent="0.3">
      <c r="A12" s="199" t="s">
        <v>44</v>
      </c>
      <c r="B12" s="200" t="s">
        <v>114</v>
      </c>
      <c r="C12" s="200" t="s">
        <v>292</v>
      </c>
      <c r="D12" s="201">
        <v>2011</v>
      </c>
      <c r="E12" s="167">
        <v>10596</v>
      </c>
      <c r="F12" s="63">
        <f t="shared" si="0"/>
        <v>1</v>
      </c>
      <c r="G12" s="167">
        <v>12197</v>
      </c>
      <c r="H12" s="50">
        <f t="shared" si="1"/>
        <v>1</v>
      </c>
      <c r="I12" s="167"/>
      <c r="J12" s="50" t="str">
        <f t="shared" si="2"/>
        <v/>
      </c>
    </row>
    <row r="13" spans="1:10" x14ac:dyDescent="0.3">
      <c r="A13" s="64" t="s">
        <v>56</v>
      </c>
      <c r="B13" s="52" t="s">
        <v>288</v>
      </c>
      <c r="C13" s="52" t="s">
        <v>289</v>
      </c>
      <c r="D13" s="51">
        <v>2012</v>
      </c>
      <c r="E13" s="167">
        <v>15251</v>
      </c>
      <c r="F13" s="63">
        <f t="shared" si="0"/>
        <v>10</v>
      </c>
      <c r="G13" s="167" t="s">
        <v>407</v>
      </c>
      <c r="H13" s="50" t="str">
        <f t="shared" si="1"/>
        <v>NC</v>
      </c>
      <c r="I13" s="167"/>
      <c r="J13" s="50" t="str">
        <f t="shared" si="2"/>
        <v/>
      </c>
    </row>
    <row r="14" spans="1:10" x14ac:dyDescent="0.3">
      <c r="A14" s="202" t="s">
        <v>55</v>
      </c>
      <c r="B14" s="203" t="s">
        <v>152</v>
      </c>
      <c r="C14" s="203" t="s">
        <v>69</v>
      </c>
      <c r="D14" s="204">
        <v>2011</v>
      </c>
      <c r="E14" s="167">
        <v>11325</v>
      </c>
      <c r="F14" s="62">
        <f t="shared" si="0"/>
        <v>4</v>
      </c>
      <c r="G14" s="167">
        <v>14272</v>
      </c>
      <c r="H14" s="50">
        <f t="shared" si="1"/>
        <v>4</v>
      </c>
      <c r="I14" s="167"/>
      <c r="J14" s="50" t="str">
        <f t="shared" si="2"/>
        <v/>
      </c>
    </row>
    <row r="15" spans="1:10" x14ac:dyDescent="0.3">
      <c r="A15" s="64" t="s">
        <v>64</v>
      </c>
      <c r="B15" s="52" t="s">
        <v>68</v>
      </c>
      <c r="C15" s="52" t="s">
        <v>67</v>
      </c>
      <c r="D15" s="51">
        <v>2012</v>
      </c>
      <c r="E15" s="167">
        <v>15949</v>
      </c>
      <c r="F15" s="63">
        <f t="shared" si="0"/>
        <v>11</v>
      </c>
      <c r="G15" s="167">
        <v>22561</v>
      </c>
      <c r="H15" s="50">
        <f t="shared" si="1"/>
        <v>9</v>
      </c>
      <c r="I15" s="167"/>
      <c r="J15" s="50" t="str">
        <f t="shared" si="2"/>
        <v/>
      </c>
    </row>
    <row r="16" spans="1:10" x14ac:dyDescent="0.3">
      <c r="A16" s="199" t="s">
        <v>124</v>
      </c>
      <c r="B16" s="200" t="s">
        <v>284</v>
      </c>
      <c r="C16" s="200" t="s">
        <v>285</v>
      </c>
      <c r="D16" s="201">
        <v>2011</v>
      </c>
      <c r="E16" s="167">
        <v>10683</v>
      </c>
      <c r="F16" s="63">
        <f t="shared" si="0"/>
        <v>3</v>
      </c>
      <c r="G16" s="167">
        <v>12808</v>
      </c>
      <c r="H16" s="50">
        <f t="shared" si="1"/>
        <v>2</v>
      </c>
      <c r="I16" s="167"/>
      <c r="J16" s="50" t="str">
        <f t="shared" si="2"/>
        <v/>
      </c>
    </row>
    <row r="17" spans="1:10" x14ac:dyDescent="0.3">
      <c r="A17" s="64" t="s">
        <v>87</v>
      </c>
      <c r="B17" s="52" t="s">
        <v>129</v>
      </c>
      <c r="C17" s="52" t="s">
        <v>183</v>
      </c>
      <c r="D17" s="51">
        <v>2011</v>
      </c>
      <c r="E17" s="167">
        <v>12856</v>
      </c>
      <c r="F17" s="62">
        <f t="shared" si="0"/>
        <v>6</v>
      </c>
      <c r="G17" s="167">
        <v>13848</v>
      </c>
      <c r="H17" s="50">
        <f t="shared" si="1"/>
        <v>3</v>
      </c>
      <c r="I17" s="167"/>
      <c r="J17" s="50" t="str">
        <f t="shared" si="2"/>
        <v/>
      </c>
    </row>
    <row r="18" spans="1:10" x14ac:dyDescent="0.3">
      <c r="A18" s="185" t="s">
        <v>44</v>
      </c>
      <c r="B18" s="186" t="s">
        <v>43</v>
      </c>
      <c r="C18" s="186" t="s">
        <v>66</v>
      </c>
      <c r="D18" s="187">
        <v>2012</v>
      </c>
      <c r="E18" s="167">
        <v>12997</v>
      </c>
      <c r="F18" s="63">
        <f t="shared" si="0"/>
        <v>7</v>
      </c>
      <c r="G18" s="167">
        <v>20384</v>
      </c>
      <c r="H18" s="50">
        <f t="shared" si="1"/>
        <v>7</v>
      </c>
      <c r="I18" s="167"/>
      <c r="J18" s="50" t="str">
        <f t="shared" si="2"/>
        <v/>
      </c>
    </row>
    <row r="19" spans="1:10" x14ac:dyDescent="0.3">
      <c r="A19" s="64" t="s">
        <v>44</v>
      </c>
      <c r="B19" s="52" t="s">
        <v>290</v>
      </c>
      <c r="C19" s="52" t="s">
        <v>291</v>
      </c>
      <c r="D19" s="51">
        <v>2011</v>
      </c>
      <c r="E19" s="167">
        <v>14858</v>
      </c>
      <c r="F19" s="63">
        <f t="shared" si="0"/>
        <v>9</v>
      </c>
      <c r="G19" s="167">
        <v>21281</v>
      </c>
      <c r="H19" s="50">
        <f t="shared" si="1"/>
        <v>8</v>
      </c>
      <c r="I19" s="167"/>
      <c r="J19" s="50" t="str">
        <f t="shared" si="2"/>
        <v/>
      </c>
    </row>
    <row r="20" spans="1:10" x14ac:dyDescent="0.3">
      <c r="A20" s="64" t="s">
        <v>61</v>
      </c>
      <c r="B20" s="52" t="s">
        <v>142</v>
      </c>
      <c r="C20" s="52" t="s">
        <v>293</v>
      </c>
      <c r="D20" s="51">
        <v>2011</v>
      </c>
      <c r="E20" s="167">
        <v>10663</v>
      </c>
      <c r="F20" s="62">
        <f t="shared" si="0"/>
        <v>2</v>
      </c>
      <c r="G20" s="167" t="s">
        <v>405</v>
      </c>
      <c r="H20" s="50" t="str">
        <f t="shared" si="1"/>
        <v>FFT</v>
      </c>
      <c r="I20" s="167"/>
      <c r="J20" s="50" t="str">
        <f t="shared" si="2"/>
        <v/>
      </c>
    </row>
    <row r="21" spans="1:10" x14ac:dyDescent="0.3">
      <c r="A21" s="64" t="s">
        <v>124</v>
      </c>
      <c r="B21" s="52" t="s">
        <v>286</v>
      </c>
      <c r="C21" s="52" t="s">
        <v>287</v>
      </c>
      <c r="D21" s="54">
        <v>2012</v>
      </c>
      <c r="E21" s="167">
        <v>12485</v>
      </c>
      <c r="F21" s="63">
        <f t="shared" si="0"/>
        <v>5</v>
      </c>
      <c r="G21" s="167">
        <v>15756</v>
      </c>
      <c r="H21" s="50">
        <f t="shared" si="1"/>
        <v>6</v>
      </c>
      <c r="I21" s="167"/>
      <c r="J21" s="50" t="str">
        <f t="shared" si="2"/>
        <v/>
      </c>
    </row>
    <row r="22" spans="1:10" x14ac:dyDescent="0.3">
      <c r="A22" s="202"/>
      <c r="B22" s="203"/>
      <c r="C22" s="203"/>
      <c r="D22" s="204"/>
      <c r="E22" s="167"/>
      <c r="F22" s="63" t="str">
        <f t="shared" si="0"/>
        <v/>
      </c>
      <c r="G22" s="167"/>
      <c r="H22" s="50" t="str">
        <f t="shared" si="1"/>
        <v/>
      </c>
      <c r="I22" s="167"/>
      <c r="J22" s="50" t="str">
        <f t="shared" si="2"/>
        <v/>
      </c>
    </row>
    <row r="23" spans="1:10" x14ac:dyDescent="0.3">
      <c r="A23" s="185"/>
      <c r="B23" s="186"/>
      <c r="C23" s="186"/>
      <c r="D23" s="187"/>
      <c r="E23" s="167"/>
      <c r="F23" s="62" t="str">
        <f t="shared" si="0"/>
        <v/>
      </c>
      <c r="G23" s="167"/>
      <c r="H23" s="50" t="str">
        <f t="shared" si="1"/>
        <v/>
      </c>
      <c r="I23" s="167"/>
      <c r="J23" s="50" t="str">
        <f t="shared" si="2"/>
        <v/>
      </c>
    </row>
    <row r="24" spans="1:10" x14ac:dyDescent="0.3">
      <c r="A24" s="64"/>
      <c r="B24" s="52"/>
      <c r="C24" s="52"/>
      <c r="D24" s="51"/>
      <c r="E24" s="167"/>
      <c r="F24" s="63" t="str">
        <f t="shared" si="0"/>
        <v/>
      </c>
      <c r="G24" s="167"/>
      <c r="H24" s="50" t="str">
        <f t="shared" si="1"/>
        <v/>
      </c>
      <c r="I24" s="167"/>
      <c r="J24" s="50" t="str">
        <f t="shared" si="2"/>
        <v/>
      </c>
    </row>
    <row r="25" spans="1:10" x14ac:dyDescent="0.3">
      <c r="A25" s="185"/>
      <c r="B25" s="186"/>
      <c r="C25" s="186"/>
      <c r="D25" s="187"/>
      <c r="E25" s="167"/>
      <c r="F25" s="63" t="str">
        <f t="shared" si="0"/>
        <v/>
      </c>
      <c r="G25" s="167"/>
      <c r="H25" s="50" t="str">
        <f t="shared" si="1"/>
        <v/>
      </c>
      <c r="I25" s="167"/>
      <c r="J25" s="50" t="str">
        <f t="shared" si="2"/>
        <v/>
      </c>
    </row>
    <row r="26" spans="1:10" x14ac:dyDescent="0.3">
      <c r="A26" s="185"/>
      <c r="B26" s="186"/>
      <c r="C26" s="186"/>
      <c r="D26" s="187"/>
      <c r="E26" s="167"/>
      <c r="F26" s="62" t="str">
        <f t="shared" si="0"/>
        <v/>
      </c>
      <c r="G26" s="167"/>
      <c r="H26" s="50" t="str">
        <f t="shared" si="1"/>
        <v/>
      </c>
      <c r="I26" s="167"/>
      <c r="J26" s="50" t="str">
        <f t="shared" si="2"/>
        <v/>
      </c>
    </row>
    <row r="27" spans="1:10" x14ac:dyDescent="0.3">
      <c r="A27" s="199"/>
      <c r="B27" s="200"/>
      <c r="C27" s="200"/>
      <c r="D27" s="201"/>
      <c r="E27" s="167"/>
      <c r="F27" s="63" t="str">
        <f t="shared" ref="F27:F35" si="3">IF(E27="","",IF(E27="FFT","FFT",IF(COUNTIF(E27,"*Disq*"),"NC",RANK(E27,E$11:E$35,1))))</f>
        <v/>
      </c>
      <c r="G27" s="167"/>
      <c r="H27" s="50" t="str">
        <f t="shared" ref="H27:H35" si="4">IF(G27="","",IF(G27="FFT","FFT",IF(COUNTIF(G27,"*Disq*"),"NC",RANK(G27,G$11:G$35,1))))</f>
        <v/>
      </c>
      <c r="I27" s="167"/>
      <c r="J27" s="50" t="str">
        <f t="shared" ref="J27:J35" si="5">IF(I27="","",IF(I27="FFT","FFT",IF(COUNTIF(I27,"*Disq*"),"NC",RANK(I27,I$11:I$35,1))))</f>
        <v/>
      </c>
    </row>
    <row r="28" spans="1:10" x14ac:dyDescent="0.3">
      <c r="A28" s="202"/>
      <c r="B28" s="203"/>
      <c r="C28" s="203"/>
      <c r="D28" s="204"/>
      <c r="E28" s="167"/>
      <c r="F28" s="62" t="str">
        <f t="shared" si="3"/>
        <v/>
      </c>
      <c r="G28" s="167"/>
      <c r="H28" s="50" t="str">
        <f t="shared" si="4"/>
        <v/>
      </c>
      <c r="I28" s="167"/>
      <c r="J28" s="50" t="str">
        <f t="shared" si="5"/>
        <v/>
      </c>
    </row>
    <row r="29" spans="1:10" x14ac:dyDescent="0.3">
      <c r="A29" s="199"/>
      <c r="B29" s="200"/>
      <c r="C29" s="200"/>
      <c r="D29" s="201"/>
      <c r="E29" s="167"/>
      <c r="F29" s="63" t="str">
        <f t="shared" si="3"/>
        <v/>
      </c>
      <c r="G29" s="167"/>
      <c r="H29" s="50" t="str">
        <f t="shared" si="4"/>
        <v/>
      </c>
      <c r="I29" s="167"/>
      <c r="J29" s="50" t="str">
        <f t="shared" si="5"/>
        <v/>
      </c>
    </row>
    <row r="30" spans="1:10" x14ac:dyDescent="0.3">
      <c r="A30" s="199"/>
      <c r="B30" s="200"/>
      <c r="C30" s="200"/>
      <c r="D30" s="201"/>
      <c r="E30" s="167"/>
      <c r="F30" s="63" t="str">
        <f t="shared" si="3"/>
        <v/>
      </c>
      <c r="G30" s="167"/>
      <c r="H30" s="50" t="str">
        <f t="shared" si="4"/>
        <v/>
      </c>
      <c r="I30" s="167"/>
      <c r="J30" s="50" t="str">
        <f t="shared" si="5"/>
        <v/>
      </c>
    </row>
    <row r="31" spans="1:10" x14ac:dyDescent="0.3">
      <c r="A31" s="202"/>
      <c r="B31" s="203"/>
      <c r="C31" s="203"/>
      <c r="D31" s="204"/>
      <c r="E31" s="167"/>
      <c r="F31" s="62" t="str">
        <f t="shared" si="3"/>
        <v/>
      </c>
      <c r="G31" s="167"/>
      <c r="H31" s="50" t="str">
        <f t="shared" si="4"/>
        <v/>
      </c>
      <c r="I31" s="167"/>
      <c r="J31" s="50" t="str">
        <f t="shared" si="5"/>
        <v/>
      </c>
    </row>
    <row r="32" spans="1:10" x14ac:dyDescent="0.3">
      <c r="A32" s="199"/>
      <c r="B32" s="200"/>
      <c r="C32" s="200"/>
      <c r="D32" s="201"/>
      <c r="E32" s="167"/>
      <c r="F32" s="63" t="str">
        <f t="shared" si="3"/>
        <v/>
      </c>
      <c r="G32" s="167"/>
      <c r="H32" s="50" t="str">
        <f t="shared" si="4"/>
        <v/>
      </c>
      <c r="I32" s="167"/>
      <c r="J32" s="50" t="str">
        <f t="shared" si="5"/>
        <v/>
      </c>
    </row>
    <row r="33" spans="1:10" x14ac:dyDescent="0.3">
      <c r="A33" s="202"/>
      <c r="B33" s="203"/>
      <c r="C33" s="203"/>
      <c r="D33" s="204"/>
      <c r="E33" s="167"/>
      <c r="F33" s="62" t="str">
        <f t="shared" si="3"/>
        <v/>
      </c>
      <c r="G33" s="167"/>
      <c r="H33" s="50" t="str">
        <f t="shared" si="4"/>
        <v/>
      </c>
      <c r="I33" s="167"/>
      <c r="J33" s="50" t="str">
        <f t="shared" si="5"/>
        <v/>
      </c>
    </row>
    <row r="34" spans="1:10" x14ac:dyDescent="0.3">
      <c r="A34" s="202"/>
      <c r="B34" s="203"/>
      <c r="C34" s="203"/>
      <c r="D34" s="204"/>
      <c r="E34" s="167"/>
      <c r="F34" s="62" t="str">
        <f t="shared" si="3"/>
        <v/>
      </c>
      <c r="G34" s="167"/>
      <c r="H34" s="50" t="str">
        <f t="shared" si="4"/>
        <v/>
      </c>
      <c r="I34" s="167"/>
      <c r="J34" s="50" t="str">
        <f t="shared" si="5"/>
        <v/>
      </c>
    </row>
    <row r="35" spans="1:10" ht="16.2" thickBot="1" x14ac:dyDescent="0.35">
      <c r="A35" s="205"/>
      <c r="B35" s="206"/>
      <c r="C35" s="206"/>
      <c r="D35" s="207"/>
      <c r="E35" s="208"/>
      <c r="F35" s="61" t="str">
        <f t="shared" si="3"/>
        <v/>
      </c>
      <c r="G35" s="208"/>
      <c r="H35" s="49" t="str">
        <f t="shared" si="4"/>
        <v/>
      </c>
      <c r="I35" s="208"/>
      <c r="J35" s="49" t="str">
        <f t="shared" si="5"/>
        <v/>
      </c>
    </row>
    <row r="36" spans="1:10" ht="10.8" customHeight="1" thickTop="1" x14ac:dyDescent="0.3"/>
    <row r="37" spans="1:10" ht="7.2" customHeight="1" thickBot="1" x14ac:dyDescent="0.35">
      <c r="E37" s="3"/>
      <c r="F37" s="1"/>
    </row>
    <row r="38" spans="1:10" ht="16.2" thickTop="1" x14ac:dyDescent="0.3">
      <c r="B38" s="19" t="s">
        <v>10</v>
      </c>
      <c r="C38" s="33" t="s">
        <v>40</v>
      </c>
      <c r="D38" s="32">
        <v>6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0" ht="16.2" thickBot="1" x14ac:dyDescent="0.35">
      <c r="E39" s="311"/>
      <c r="F39" s="312"/>
      <c r="G39" s="315"/>
      <c r="H39" s="316"/>
      <c r="I39" s="325"/>
      <c r="J39" s="326"/>
    </row>
    <row r="40" spans="1:10" ht="16.8" thickTop="1" thickBot="1" x14ac:dyDescent="0.35">
      <c r="A40" s="30" t="s">
        <v>8</v>
      </c>
      <c r="B40" s="31" t="s">
        <v>7</v>
      </c>
      <c r="C40" s="31" t="s">
        <v>6</v>
      </c>
      <c r="D40" s="29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60" t="s">
        <v>35</v>
      </c>
      <c r="J40" s="59" t="s">
        <v>3</v>
      </c>
    </row>
    <row r="41" spans="1:10" ht="16.2" thickTop="1" x14ac:dyDescent="0.3">
      <c r="A41" s="58" t="s">
        <v>64</v>
      </c>
      <c r="B41" s="57" t="s">
        <v>342</v>
      </c>
      <c r="C41" s="57" t="s">
        <v>343</v>
      </c>
      <c r="D41" s="275">
        <v>2012</v>
      </c>
      <c r="E41" s="184" t="s">
        <v>405</v>
      </c>
      <c r="F41" s="55" t="str">
        <f t="shared" ref="F41:F63" si="6">IF(E41="","",IF(E41="FFT","FFT",IF(COUNTIF(E41,"*Disq*"),"NC",RANK(E41,E$41:E$65,1))))</f>
        <v>FFT</v>
      </c>
      <c r="G41" s="184" t="s">
        <v>405</v>
      </c>
      <c r="H41" s="55" t="str">
        <f t="shared" ref="H41:H63" si="7">IF(G41="","",IF(G41="FFT","FFT",IF(COUNTIF(G41,"*Disq*"),"NC",RANK(G41,G$41:G$65,1))))</f>
        <v>FFT</v>
      </c>
      <c r="I41" s="184"/>
      <c r="J41" s="55" t="str">
        <f t="shared" ref="J41:J63" si="8">IF(I41="","",IF(I41="FFT","FFT",IF(COUNTIF(I41,"*Disq*"),"NC",RANK(I41,I$41:I$65,1))))</f>
        <v/>
      </c>
    </row>
    <row r="42" spans="1:10" x14ac:dyDescent="0.3">
      <c r="A42" s="53" t="s">
        <v>64</v>
      </c>
      <c r="B42" s="52" t="s">
        <v>100</v>
      </c>
      <c r="C42" s="52" t="s">
        <v>83</v>
      </c>
      <c r="D42" s="51">
        <v>2011</v>
      </c>
      <c r="E42" s="167" t="s">
        <v>405</v>
      </c>
      <c r="F42" s="50" t="str">
        <f t="shared" si="6"/>
        <v>FFT</v>
      </c>
      <c r="G42" s="167" t="s">
        <v>405</v>
      </c>
      <c r="H42" s="50" t="str">
        <f t="shared" si="7"/>
        <v>FFT</v>
      </c>
      <c r="I42" s="167"/>
      <c r="J42" s="50" t="str">
        <f t="shared" si="8"/>
        <v/>
      </c>
    </row>
    <row r="43" spans="1:10" x14ac:dyDescent="0.3">
      <c r="A43" s="53" t="s">
        <v>32</v>
      </c>
      <c r="B43" s="52" t="s">
        <v>304</v>
      </c>
      <c r="C43" s="52" t="s">
        <v>57</v>
      </c>
      <c r="D43" s="54">
        <v>2011</v>
      </c>
      <c r="E43" s="167">
        <v>10921</v>
      </c>
      <c r="F43" s="50">
        <f t="shared" si="6"/>
        <v>2</v>
      </c>
      <c r="G43" s="167">
        <v>13418</v>
      </c>
      <c r="H43" s="50">
        <f t="shared" si="7"/>
        <v>1</v>
      </c>
      <c r="I43" s="167"/>
      <c r="J43" s="50" t="str">
        <f t="shared" si="8"/>
        <v/>
      </c>
    </row>
    <row r="44" spans="1:10" x14ac:dyDescent="0.3">
      <c r="A44" s="214" t="s">
        <v>32</v>
      </c>
      <c r="B44" s="215" t="s">
        <v>344</v>
      </c>
      <c r="C44" s="215" t="s">
        <v>345</v>
      </c>
      <c r="D44" s="216">
        <v>2011</v>
      </c>
      <c r="E44" s="167">
        <v>13322</v>
      </c>
      <c r="F44" s="50">
        <f t="shared" si="6"/>
        <v>8</v>
      </c>
      <c r="G44" s="167" t="s">
        <v>413</v>
      </c>
      <c r="H44" s="50" t="str">
        <f t="shared" si="7"/>
        <v>NC</v>
      </c>
      <c r="I44" s="167"/>
      <c r="J44" s="50" t="str">
        <f t="shared" si="8"/>
        <v/>
      </c>
    </row>
    <row r="45" spans="1:10" x14ac:dyDescent="0.3">
      <c r="A45" s="53" t="s">
        <v>56</v>
      </c>
      <c r="B45" s="52" t="s">
        <v>340</v>
      </c>
      <c r="C45" s="52" t="s">
        <v>341</v>
      </c>
      <c r="D45" s="51">
        <v>2011</v>
      </c>
      <c r="E45" s="167">
        <v>12299</v>
      </c>
      <c r="F45" s="50">
        <f t="shared" si="6"/>
        <v>5</v>
      </c>
      <c r="G45" s="167" t="s">
        <v>411</v>
      </c>
      <c r="H45" s="50" t="str">
        <f t="shared" si="7"/>
        <v>NC</v>
      </c>
      <c r="I45" s="167"/>
      <c r="J45" s="50" t="str">
        <f t="shared" si="8"/>
        <v/>
      </c>
    </row>
    <row r="46" spans="1:10" x14ac:dyDescent="0.3">
      <c r="A46" s="53" t="s">
        <v>61</v>
      </c>
      <c r="B46" s="52" t="s">
        <v>86</v>
      </c>
      <c r="C46" s="52" t="s">
        <v>85</v>
      </c>
      <c r="D46" s="51">
        <v>2011</v>
      </c>
      <c r="E46" s="167" t="s">
        <v>405</v>
      </c>
      <c r="F46" s="50" t="str">
        <f t="shared" si="6"/>
        <v>FFT</v>
      </c>
      <c r="G46" s="167" t="s">
        <v>405</v>
      </c>
      <c r="H46" s="50" t="str">
        <f t="shared" si="7"/>
        <v>FFT</v>
      </c>
      <c r="I46" s="167"/>
      <c r="J46" s="50" t="str">
        <f t="shared" si="8"/>
        <v/>
      </c>
    </row>
    <row r="47" spans="1:10" x14ac:dyDescent="0.3">
      <c r="A47" s="53" t="s">
        <v>61</v>
      </c>
      <c r="B47" s="52" t="s">
        <v>63</v>
      </c>
      <c r="C47" s="52" t="s">
        <v>62</v>
      </c>
      <c r="D47" s="51">
        <v>2012</v>
      </c>
      <c r="E47" s="167" t="s">
        <v>405</v>
      </c>
      <c r="F47" s="50" t="str">
        <f t="shared" si="6"/>
        <v>FFT</v>
      </c>
      <c r="G47" s="167" t="s">
        <v>405</v>
      </c>
      <c r="H47" s="50" t="str">
        <f t="shared" si="7"/>
        <v>FFT</v>
      </c>
      <c r="I47" s="167"/>
      <c r="J47" s="50" t="str">
        <f t="shared" si="8"/>
        <v/>
      </c>
    </row>
    <row r="48" spans="1:10" x14ac:dyDescent="0.3">
      <c r="A48" s="53" t="s">
        <v>44</v>
      </c>
      <c r="B48" s="52" t="s">
        <v>346</v>
      </c>
      <c r="C48" s="52" t="s">
        <v>347</v>
      </c>
      <c r="D48" s="51">
        <v>2011</v>
      </c>
      <c r="E48" s="167">
        <v>12599</v>
      </c>
      <c r="F48" s="50">
        <f t="shared" si="6"/>
        <v>7</v>
      </c>
      <c r="G48" s="167">
        <v>14855</v>
      </c>
      <c r="H48" s="50">
        <f t="shared" si="7"/>
        <v>6</v>
      </c>
      <c r="I48" s="167"/>
      <c r="J48" s="50" t="str">
        <f t="shared" si="8"/>
        <v/>
      </c>
    </row>
    <row r="49" spans="1:10" x14ac:dyDescent="0.3">
      <c r="A49" s="209" t="s">
        <v>61</v>
      </c>
      <c r="B49" s="210" t="s">
        <v>60</v>
      </c>
      <c r="C49" s="210" t="s">
        <v>59</v>
      </c>
      <c r="D49" s="170">
        <v>2012</v>
      </c>
      <c r="E49" s="167">
        <v>13464</v>
      </c>
      <c r="F49" s="50">
        <f t="shared" si="6"/>
        <v>9</v>
      </c>
      <c r="G49" s="167">
        <v>22008</v>
      </c>
      <c r="H49" s="50">
        <f t="shared" si="7"/>
        <v>7</v>
      </c>
      <c r="I49" s="167"/>
      <c r="J49" s="50" t="str">
        <f t="shared" si="8"/>
        <v/>
      </c>
    </row>
    <row r="50" spans="1:10" x14ac:dyDescent="0.3">
      <c r="A50" s="53" t="s">
        <v>31</v>
      </c>
      <c r="B50" s="52" t="s">
        <v>84</v>
      </c>
      <c r="C50" s="52" t="s">
        <v>164</v>
      </c>
      <c r="D50" s="51">
        <v>2011</v>
      </c>
      <c r="E50" s="167">
        <v>12213</v>
      </c>
      <c r="F50" s="50">
        <f t="shared" si="6"/>
        <v>4</v>
      </c>
      <c r="G50" s="167">
        <v>14339</v>
      </c>
      <c r="H50" s="50">
        <f t="shared" si="7"/>
        <v>4</v>
      </c>
      <c r="I50" s="167"/>
      <c r="J50" s="50" t="str">
        <f t="shared" si="8"/>
        <v/>
      </c>
    </row>
    <row r="51" spans="1:10" x14ac:dyDescent="0.3">
      <c r="A51" s="53" t="s">
        <v>61</v>
      </c>
      <c r="B51" s="52" t="s">
        <v>82</v>
      </c>
      <c r="C51" s="52" t="s">
        <v>81</v>
      </c>
      <c r="D51" s="54">
        <v>2011</v>
      </c>
      <c r="E51" s="167">
        <v>11857</v>
      </c>
      <c r="F51" s="50">
        <f t="shared" si="6"/>
        <v>3</v>
      </c>
      <c r="G51" s="167">
        <v>14363</v>
      </c>
      <c r="H51" s="50">
        <f t="shared" si="7"/>
        <v>5</v>
      </c>
      <c r="I51" s="167"/>
      <c r="J51" s="50" t="str">
        <f t="shared" si="8"/>
        <v/>
      </c>
    </row>
    <row r="52" spans="1:10" x14ac:dyDescent="0.3">
      <c r="A52" s="53" t="s">
        <v>61</v>
      </c>
      <c r="B52" s="52" t="s">
        <v>80</v>
      </c>
      <c r="C52" s="52" t="s">
        <v>79</v>
      </c>
      <c r="D52" s="51">
        <v>2011</v>
      </c>
      <c r="E52" s="167">
        <v>15106</v>
      </c>
      <c r="F52" s="50">
        <f t="shared" si="6"/>
        <v>10</v>
      </c>
      <c r="G52" s="167" t="s">
        <v>412</v>
      </c>
      <c r="H52" s="50" t="str">
        <f t="shared" si="7"/>
        <v>NC</v>
      </c>
      <c r="I52" s="167"/>
      <c r="J52" s="50" t="str">
        <f t="shared" si="8"/>
        <v/>
      </c>
    </row>
    <row r="53" spans="1:10" x14ac:dyDescent="0.3">
      <c r="A53" s="209" t="s">
        <v>32</v>
      </c>
      <c r="B53" s="210" t="s">
        <v>58</v>
      </c>
      <c r="C53" s="210" t="s">
        <v>57</v>
      </c>
      <c r="D53" s="170">
        <v>2012</v>
      </c>
      <c r="E53" s="167">
        <v>10759</v>
      </c>
      <c r="F53" s="50">
        <f t="shared" si="6"/>
        <v>1</v>
      </c>
      <c r="G53" s="167">
        <v>13962</v>
      </c>
      <c r="H53" s="50">
        <f t="shared" si="7"/>
        <v>3</v>
      </c>
      <c r="I53" s="167"/>
      <c r="J53" s="50" t="str">
        <f t="shared" si="8"/>
        <v/>
      </c>
    </row>
    <row r="54" spans="1:10" x14ac:dyDescent="0.3">
      <c r="A54" s="53" t="s">
        <v>44</v>
      </c>
      <c r="B54" s="52" t="s">
        <v>272</v>
      </c>
      <c r="C54" s="52" t="s">
        <v>54</v>
      </c>
      <c r="D54" s="51">
        <v>2012</v>
      </c>
      <c r="E54" s="167">
        <v>12496</v>
      </c>
      <c r="F54" s="50">
        <f t="shared" si="6"/>
        <v>6</v>
      </c>
      <c r="G54" s="167">
        <v>13877</v>
      </c>
      <c r="H54" s="50">
        <f t="shared" si="7"/>
        <v>2</v>
      </c>
      <c r="I54" s="167"/>
      <c r="J54" s="50" t="str">
        <f t="shared" si="8"/>
        <v/>
      </c>
    </row>
    <row r="55" spans="1:10" x14ac:dyDescent="0.3">
      <c r="A55" s="211"/>
      <c r="B55" s="212"/>
      <c r="C55" s="212"/>
      <c r="D55" s="213"/>
      <c r="E55" s="167"/>
      <c r="F55" s="50" t="str">
        <f t="shared" si="6"/>
        <v/>
      </c>
      <c r="G55" s="167"/>
      <c r="H55" s="50" t="str">
        <f t="shared" si="7"/>
        <v/>
      </c>
      <c r="I55" s="167"/>
      <c r="J55" s="50" t="str">
        <f t="shared" si="8"/>
        <v/>
      </c>
    </row>
    <row r="56" spans="1:10" x14ac:dyDescent="0.3">
      <c r="A56" s="209"/>
      <c r="B56" s="210"/>
      <c r="C56" s="210"/>
      <c r="D56" s="170"/>
      <c r="E56" s="167"/>
      <c r="F56" s="50" t="str">
        <f t="shared" si="6"/>
        <v/>
      </c>
      <c r="G56" s="167"/>
      <c r="H56" s="50" t="str">
        <f t="shared" si="7"/>
        <v/>
      </c>
      <c r="I56" s="167"/>
      <c r="J56" s="50" t="str">
        <f t="shared" si="8"/>
        <v/>
      </c>
    </row>
    <row r="57" spans="1:10" x14ac:dyDescent="0.3">
      <c r="A57" s="53"/>
      <c r="B57" s="52"/>
      <c r="C57" s="52"/>
      <c r="D57" s="51"/>
      <c r="E57" s="167"/>
      <c r="F57" s="50" t="str">
        <f t="shared" si="6"/>
        <v/>
      </c>
      <c r="G57" s="167"/>
      <c r="H57" s="50" t="str">
        <f t="shared" si="7"/>
        <v/>
      </c>
      <c r="I57" s="167"/>
      <c r="J57" s="50" t="str">
        <f t="shared" si="8"/>
        <v/>
      </c>
    </row>
    <row r="58" spans="1:10" x14ac:dyDescent="0.3">
      <c r="A58" s="53"/>
      <c r="B58" s="52"/>
      <c r="C58" s="52"/>
      <c r="D58" s="51"/>
      <c r="E58" s="167"/>
      <c r="F58" s="50" t="str">
        <f t="shared" si="6"/>
        <v/>
      </c>
      <c r="G58" s="167"/>
      <c r="H58" s="50" t="str">
        <f t="shared" si="7"/>
        <v/>
      </c>
      <c r="I58" s="167"/>
      <c r="J58" s="50" t="str">
        <f t="shared" si="8"/>
        <v/>
      </c>
    </row>
    <row r="59" spans="1:10" x14ac:dyDescent="0.3">
      <c r="A59" s="53"/>
      <c r="B59" s="52"/>
      <c r="C59" s="52"/>
      <c r="D59" s="51"/>
      <c r="E59" s="167"/>
      <c r="F59" s="50" t="str">
        <f t="shared" si="6"/>
        <v/>
      </c>
      <c r="G59" s="167"/>
      <c r="H59" s="50" t="str">
        <f t="shared" si="7"/>
        <v/>
      </c>
      <c r="I59" s="167"/>
      <c r="J59" s="50" t="str">
        <f t="shared" si="8"/>
        <v/>
      </c>
    </row>
    <row r="60" spans="1:10" x14ac:dyDescent="0.3">
      <c r="A60" s="53"/>
      <c r="B60" s="52"/>
      <c r="C60" s="52"/>
      <c r="D60" s="54"/>
      <c r="E60" s="167"/>
      <c r="F60" s="50" t="str">
        <f t="shared" si="6"/>
        <v/>
      </c>
      <c r="G60" s="167"/>
      <c r="H60" s="50" t="str">
        <f t="shared" si="7"/>
        <v/>
      </c>
      <c r="I60" s="167"/>
      <c r="J60" s="50" t="str">
        <f t="shared" si="8"/>
        <v/>
      </c>
    </row>
    <row r="61" spans="1:10" x14ac:dyDescent="0.3">
      <c r="A61" s="53"/>
      <c r="B61" s="52"/>
      <c r="C61" s="52"/>
      <c r="D61" s="51"/>
      <c r="E61" s="167"/>
      <c r="F61" s="50" t="str">
        <f t="shared" si="6"/>
        <v/>
      </c>
      <c r="G61" s="167"/>
      <c r="H61" s="50" t="str">
        <f t="shared" si="7"/>
        <v/>
      </c>
      <c r="I61" s="167"/>
      <c r="J61" s="50" t="str">
        <f t="shared" si="8"/>
        <v/>
      </c>
    </row>
    <row r="62" spans="1:10" x14ac:dyDescent="0.3">
      <c r="A62" s="53"/>
      <c r="B62" s="52"/>
      <c r="C62" s="52"/>
      <c r="D62" s="51"/>
      <c r="E62" s="167"/>
      <c r="F62" s="50" t="str">
        <f t="shared" si="6"/>
        <v/>
      </c>
      <c r="G62" s="167"/>
      <c r="H62" s="50" t="str">
        <f t="shared" si="7"/>
        <v/>
      </c>
      <c r="I62" s="167"/>
      <c r="J62" s="50" t="str">
        <f t="shared" si="8"/>
        <v/>
      </c>
    </row>
    <row r="63" spans="1:10" x14ac:dyDescent="0.3">
      <c r="A63" s="53"/>
      <c r="B63" s="52"/>
      <c r="C63" s="52"/>
      <c r="D63" s="51"/>
      <c r="E63" s="167"/>
      <c r="F63" s="50" t="str">
        <f t="shared" si="6"/>
        <v/>
      </c>
      <c r="G63" s="167"/>
      <c r="H63" s="50" t="str">
        <f t="shared" si="7"/>
        <v/>
      </c>
      <c r="I63" s="167"/>
      <c r="J63" s="50" t="str">
        <f t="shared" si="8"/>
        <v/>
      </c>
    </row>
    <row r="64" spans="1:10" x14ac:dyDescent="0.3">
      <c r="A64" s="217"/>
      <c r="B64" s="210"/>
      <c r="C64" s="210"/>
      <c r="D64" s="170"/>
      <c r="E64" s="167"/>
      <c r="F64" s="50" t="str">
        <f t="shared" ref="F64:F65" si="9">IF(E64="","",IF(E64="FFT","FFT",IF(COUNTIF(E64,"*Disq*"),"NC",RANK(E64,E$41:E$65,1))))</f>
        <v/>
      </c>
      <c r="G64" s="167"/>
      <c r="H64" s="50" t="str">
        <f t="shared" ref="H64:H65" si="10">IF(G64="","",IF(G64="FFT","FFT",IF(COUNTIF(G64,"*Disq*"),"NC",RANK(G64,G$41:G$65,1))))</f>
        <v/>
      </c>
      <c r="I64" s="167"/>
      <c r="J64" s="50" t="str">
        <f t="shared" ref="J64:J65" si="11">IF(I64="","",IF(I64="FFT","FFT",IF(COUNTIF(I64,"*Disq*"),"NC",RANK(I64,I$41:I$65,1))))</f>
        <v/>
      </c>
    </row>
    <row r="65" spans="1:10" ht="16.2" thickBot="1" x14ac:dyDescent="0.35">
      <c r="A65" s="174"/>
      <c r="B65" s="175"/>
      <c r="C65" s="175"/>
      <c r="D65" s="218"/>
      <c r="E65" s="208"/>
      <c r="F65" s="49" t="str">
        <f t="shared" si="9"/>
        <v/>
      </c>
      <c r="G65" s="208"/>
      <c r="H65" s="49" t="str">
        <f t="shared" si="10"/>
        <v/>
      </c>
      <c r="I65" s="208"/>
      <c r="J65" s="49" t="str">
        <f t="shared" si="11"/>
        <v/>
      </c>
    </row>
    <row r="66" spans="1:10" ht="16.2" thickTop="1" x14ac:dyDescent="0.3">
      <c r="E66" s="3"/>
    </row>
  </sheetData>
  <sortState xmlns:xlrd2="http://schemas.microsoft.com/office/spreadsheetml/2017/richdata2" ref="A41:D54">
    <sortCondition ref="B41:B54"/>
  </sortState>
  <mergeCells count="8">
    <mergeCell ref="E38:F39"/>
    <mergeCell ref="G38:H39"/>
    <mergeCell ref="I38:J39"/>
    <mergeCell ref="G3:H3"/>
    <mergeCell ref="I3:J3"/>
    <mergeCell ref="E8:F9"/>
    <mergeCell ref="G8:H9"/>
    <mergeCell ref="I8:J9"/>
  </mergeCells>
  <pageMargins left="0.22" right="0.33" top="0.59" bottom="0.49" header="0.28999999999999998" footer="0.24"/>
  <pageSetup paperSize="9" scale="81" orientation="portrait" r:id="rId1"/>
  <headerFooter alignWithMargins="0"/>
  <rowBreaks count="1" manualBreakCount="1">
    <brk id="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134B-73BE-4BE4-9074-3C25C2F08738}">
  <dimension ref="A1:N67"/>
  <sheetViews>
    <sheetView topLeftCell="A28" zoomScale="85" zoomScaleNormal="85" workbookViewId="0">
      <selection activeCell="L63" sqref="L63"/>
    </sheetView>
  </sheetViews>
  <sheetFormatPr baseColWidth="10" defaultColWidth="11.44140625" defaultRowHeight="15.6" x14ac:dyDescent="0.3"/>
  <cols>
    <col min="1" max="1" width="11.44140625" style="3"/>
    <col min="2" max="2" width="22" style="3" customWidth="1"/>
    <col min="3" max="3" width="11.88671875" style="3" bestFit="1" customWidth="1"/>
    <col min="4" max="4" width="8.33203125" style="3" customWidth="1"/>
    <col min="5" max="5" width="15.44140625" style="9" bestFit="1" customWidth="1"/>
    <col min="6" max="6" width="4.5546875" style="9" bestFit="1" customWidth="1"/>
    <col min="7" max="7" width="17.33203125" style="1" bestFit="1" customWidth="1"/>
    <col min="8" max="8" width="5.44140625" style="1" customWidth="1"/>
    <col min="9" max="9" width="11.44140625" style="1" customWidth="1"/>
    <col min="10" max="10" width="6.109375" style="1" customWidth="1"/>
    <col min="11" max="11" width="6.6640625" style="3" bestFit="1" customWidth="1"/>
    <col min="12" max="12" width="4.44140625" style="3" bestFit="1" customWidth="1"/>
    <col min="13" max="13" width="11.44140625" style="3"/>
    <col min="14" max="15" width="7.44140625" style="3" customWidth="1"/>
    <col min="16" max="16384" width="11.44140625" style="3"/>
  </cols>
  <sheetData>
    <row r="1" spans="1:14" x14ac:dyDescent="0.3">
      <c r="B1" s="3" t="s">
        <v>53</v>
      </c>
      <c r="C1" s="37">
        <v>45312</v>
      </c>
      <c r="D1" s="37"/>
      <c r="E1" s="1" t="s">
        <v>52</v>
      </c>
      <c r="F1" s="1"/>
      <c r="G1" s="3"/>
      <c r="H1" s="3"/>
      <c r="I1" s="3"/>
      <c r="J1" s="3"/>
    </row>
    <row r="2" spans="1:14" x14ac:dyDescent="0.3">
      <c r="E2" s="1"/>
    </row>
    <row r="3" spans="1:14" x14ac:dyDescent="0.3">
      <c r="B3" s="3" t="s">
        <v>51</v>
      </c>
      <c r="E3" s="1"/>
      <c r="G3" s="327"/>
      <c r="H3" s="327"/>
      <c r="I3" s="327"/>
      <c r="J3" s="327"/>
    </row>
    <row r="4" spans="1:14" x14ac:dyDescent="0.3">
      <c r="E4" s="1"/>
    </row>
    <row r="5" spans="1:14" ht="16.2" x14ac:dyDescent="0.35">
      <c r="B5" s="36" t="s">
        <v>50</v>
      </c>
      <c r="C5" s="3" t="s">
        <v>163</v>
      </c>
      <c r="D5" s="1"/>
      <c r="E5" s="1" t="s">
        <v>391</v>
      </c>
    </row>
    <row r="7" spans="1:14" ht="16.2" thickBot="1" x14ac:dyDescent="0.35">
      <c r="B7" s="37"/>
      <c r="E7" s="1"/>
      <c r="F7" s="1"/>
    </row>
    <row r="8" spans="1:14" ht="16.2" thickTop="1" x14ac:dyDescent="0.3">
      <c r="B8" s="3" t="s">
        <v>10</v>
      </c>
      <c r="C8" s="35" t="s">
        <v>48</v>
      </c>
      <c r="D8" s="32">
        <v>7</v>
      </c>
      <c r="E8" s="309" t="s">
        <v>39</v>
      </c>
      <c r="F8" s="310"/>
      <c r="G8" s="313" t="s">
        <v>38</v>
      </c>
      <c r="H8" s="314"/>
      <c r="I8" s="313"/>
      <c r="J8" s="324"/>
    </row>
    <row r="9" spans="1:14" ht="16.2" thickBot="1" x14ac:dyDescent="0.35">
      <c r="E9" s="311"/>
      <c r="F9" s="312"/>
      <c r="G9" s="315"/>
      <c r="H9" s="316"/>
      <c r="I9" s="325"/>
      <c r="J9" s="326"/>
    </row>
    <row r="10" spans="1:14" ht="16.8" thickTop="1" thickBot="1" x14ac:dyDescent="0.35">
      <c r="A10" s="30" t="s">
        <v>8</v>
      </c>
      <c r="B10" s="74" t="s">
        <v>7</v>
      </c>
      <c r="C10" s="31" t="s">
        <v>6</v>
      </c>
      <c r="D10" s="31" t="s">
        <v>5</v>
      </c>
      <c r="E10" s="30" t="s">
        <v>4</v>
      </c>
      <c r="F10" s="29" t="s">
        <v>3</v>
      </c>
      <c r="G10" s="60" t="s">
        <v>36</v>
      </c>
      <c r="H10" s="87" t="s">
        <v>162</v>
      </c>
      <c r="I10" s="60" t="s">
        <v>35</v>
      </c>
      <c r="J10" s="87" t="s">
        <v>162</v>
      </c>
    </row>
    <row r="11" spans="1:14" ht="16.2" thickTop="1" x14ac:dyDescent="0.3">
      <c r="A11" s="73" t="s">
        <v>31</v>
      </c>
      <c r="B11" s="72" t="s">
        <v>298</v>
      </c>
      <c r="C11" s="57" t="s">
        <v>160</v>
      </c>
      <c r="D11" s="71">
        <v>2009</v>
      </c>
      <c r="E11" s="184">
        <v>10880</v>
      </c>
      <c r="F11" s="86">
        <f t="shared" ref="F11:F35" si="0">IF(E11="","",IF(E11="FFT","FFT",IF(COUNTIF(E11,"*Disq*"),"NC",RANK(E11,E$11:E$40,1))))</f>
        <v>12</v>
      </c>
      <c r="G11" s="184">
        <v>13687</v>
      </c>
      <c r="H11" s="55">
        <f t="shared" ref="H11:H35" si="1">IF(G11="","",IF(G11="FFT","FFT",IF(COUNTIF(G11,"*Disq*"),"NC",RANK(G11,G$11:G$40,1))))</f>
        <v>15</v>
      </c>
      <c r="I11" s="184"/>
      <c r="J11" s="55" t="str">
        <f t="shared" ref="J11:J34" si="2">IF(I11="","",IF(I11="FFT","FFT",IF(COUNTIF(I11,"*Disq*"),"NC",RANK(I11,I$11:I$40,1))))</f>
        <v/>
      </c>
      <c r="N11"/>
    </row>
    <row r="12" spans="1:14" x14ac:dyDescent="0.3">
      <c r="A12" s="64" t="s">
        <v>55</v>
      </c>
      <c r="B12" s="68" t="s">
        <v>302</v>
      </c>
      <c r="C12" s="52" t="s">
        <v>158</v>
      </c>
      <c r="D12" s="67">
        <v>2009</v>
      </c>
      <c r="E12" s="167" t="s">
        <v>405</v>
      </c>
      <c r="F12" s="85" t="str">
        <f t="shared" si="0"/>
        <v>FFT</v>
      </c>
      <c r="G12" s="167">
        <v>12725</v>
      </c>
      <c r="H12" s="50">
        <f t="shared" si="1"/>
        <v>4</v>
      </c>
      <c r="I12" s="167"/>
      <c r="J12" s="50" t="str">
        <f t="shared" si="2"/>
        <v/>
      </c>
    </row>
    <row r="13" spans="1:14" x14ac:dyDescent="0.3">
      <c r="A13" s="64" t="s">
        <v>124</v>
      </c>
      <c r="B13" s="68" t="s">
        <v>157</v>
      </c>
      <c r="C13" s="52" t="s">
        <v>303</v>
      </c>
      <c r="D13" s="67">
        <v>2009</v>
      </c>
      <c r="E13" s="167">
        <v>10988</v>
      </c>
      <c r="F13" s="85">
        <f t="shared" si="0"/>
        <v>13</v>
      </c>
      <c r="G13" s="167">
        <v>12518</v>
      </c>
      <c r="H13" s="50">
        <f t="shared" si="1"/>
        <v>1</v>
      </c>
      <c r="I13" s="167"/>
      <c r="J13" s="50" t="str">
        <f t="shared" si="2"/>
        <v/>
      </c>
    </row>
    <row r="14" spans="1:14" x14ac:dyDescent="0.3">
      <c r="A14" s="64" t="s">
        <v>32</v>
      </c>
      <c r="B14" s="68" t="s">
        <v>294</v>
      </c>
      <c r="C14" s="52" t="s">
        <v>295</v>
      </c>
      <c r="D14" s="69">
        <v>2009</v>
      </c>
      <c r="E14" s="167" t="s">
        <v>405</v>
      </c>
      <c r="F14" s="50" t="str">
        <f t="shared" si="0"/>
        <v>FFT</v>
      </c>
      <c r="G14" s="167" t="s">
        <v>405</v>
      </c>
      <c r="H14" s="50" t="str">
        <f t="shared" si="1"/>
        <v>FFT</v>
      </c>
      <c r="I14" s="167"/>
      <c r="J14" s="50" t="str">
        <f t="shared" si="2"/>
        <v/>
      </c>
      <c r="N14"/>
    </row>
    <row r="15" spans="1:14" x14ac:dyDescent="0.3">
      <c r="A15" s="64" t="s">
        <v>44</v>
      </c>
      <c r="B15" s="68" t="s">
        <v>46</v>
      </c>
      <c r="C15" s="52" t="s">
        <v>113</v>
      </c>
      <c r="D15" s="67">
        <v>2010</v>
      </c>
      <c r="E15" s="167">
        <v>11640</v>
      </c>
      <c r="F15" s="85">
        <f t="shared" si="0"/>
        <v>15</v>
      </c>
      <c r="G15" s="167">
        <v>14572</v>
      </c>
      <c r="H15" s="50">
        <f t="shared" si="1"/>
        <v>18</v>
      </c>
      <c r="I15" s="167"/>
      <c r="J15" s="50" t="str">
        <f t="shared" si="2"/>
        <v/>
      </c>
      <c r="N15"/>
    </row>
    <row r="16" spans="1:14" x14ac:dyDescent="0.3">
      <c r="A16" s="64" t="s">
        <v>56</v>
      </c>
      <c r="B16" s="68" t="s">
        <v>156</v>
      </c>
      <c r="C16" s="52" t="s">
        <v>155</v>
      </c>
      <c r="D16" s="69">
        <v>2009</v>
      </c>
      <c r="E16" s="167">
        <v>5957</v>
      </c>
      <c r="F16" s="85">
        <f t="shared" si="0"/>
        <v>1</v>
      </c>
      <c r="G16" s="167">
        <v>12518</v>
      </c>
      <c r="H16" s="50">
        <f t="shared" si="1"/>
        <v>1</v>
      </c>
      <c r="I16" s="167"/>
      <c r="J16" s="50" t="str">
        <f t="shared" si="2"/>
        <v/>
      </c>
    </row>
    <row r="17" spans="1:14" x14ac:dyDescent="0.3">
      <c r="A17" s="64" t="s">
        <v>55</v>
      </c>
      <c r="B17" s="68" t="s">
        <v>152</v>
      </c>
      <c r="C17" s="52" t="s">
        <v>151</v>
      </c>
      <c r="D17" s="67">
        <v>2009</v>
      </c>
      <c r="E17" s="167">
        <v>10730</v>
      </c>
      <c r="F17" s="85">
        <f t="shared" si="0"/>
        <v>8</v>
      </c>
      <c r="G17" s="167">
        <v>12754</v>
      </c>
      <c r="H17" s="50">
        <f t="shared" si="1"/>
        <v>5</v>
      </c>
      <c r="I17" s="167"/>
      <c r="J17" s="50" t="str">
        <f t="shared" si="2"/>
        <v/>
      </c>
      <c r="N17"/>
    </row>
    <row r="18" spans="1:14" x14ac:dyDescent="0.3">
      <c r="A18" s="64" t="s">
        <v>87</v>
      </c>
      <c r="B18" s="68" t="s">
        <v>150</v>
      </c>
      <c r="C18" s="52" t="s">
        <v>149</v>
      </c>
      <c r="D18" s="67">
        <v>2009</v>
      </c>
      <c r="E18" s="167">
        <v>11040</v>
      </c>
      <c r="F18" s="85">
        <f t="shared" si="0"/>
        <v>14</v>
      </c>
      <c r="G18" s="167">
        <v>12713</v>
      </c>
      <c r="H18" s="50">
        <f t="shared" si="1"/>
        <v>3</v>
      </c>
      <c r="I18" s="167"/>
      <c r="J18" s="50" t="str">
        <f t="shared" si="2"/>
        <v/>
      </c>
    </row>
    <row r="19" spans="1:14" x14ac:dyDescent="0.3">
      <c r="A19" s="64" t="s">
        <v>87</v>
      </c>
      <c r="B19" s="68" t="s">
        <v>300</v>
      </c>
      <c r="C19" s="52" t="s">
        <v>301</v>
      </c>
      <c r="D19" s="67">
        <v>2009</v>
      </c>
      <c r="E19" s="167">
        <v>10220</v>
      </c>
      <c r="F19" s="85">
        <f t="shared" si="0"/>
        <v>3</v>
      </c>
      <c r="G19" s="167">
        <v>13092</v>
      </c>
      <c r="H19" s="50">
        <f t="shared" si="1"/>
        <v>11</v>
      </c>
      <c r="I19" s="167"/>
      <c r="J19" s="50" t="str">
        <f t="shared" si="2"/>
        <v/>
      </c>
      <c r="N19"/>
    </row>
    <row r="20" spans="1:14" x14ac:dyDescent="0.3">
      <c r="A20" s="64" t="s">
        <v>61</v>
      </c>
      <c r="B20" s="68" t="s">
        <v>148</v>
      </c>
      <c r="C20" s="52" t="s">
        <v>147</v>
      </c>
      <c r="D20" s="67">
        <v>2009</v>
      </c>
      <c r="E20" s="167">
        <v>10526</v>
      </c>
      <c r="F20" s="85">
        <f t="shared" si="0"/>
        <v>5</v>
      </c>
      <c r="G20" s="167">
        <v>13667</v>
      </c>
      <c r="H20" s="50">
        <f t="shared" si="1"/>
        <v>14</v>
      </c>
      <c r="I20" s="167"/>
      <c r="J20" s="50" t="str">
        <f t="shared" si="2"/>
        <v/>
      </c>
      <c r="N20"/>
    </row>
    <row r="21" spans="1:14" x14ac:dyDescent="0.3">
      <c r="A21" s="64" t="s">
        <v>87</v>
      </c>
      <c r="B21" s="68" t="s">
        <v>111</v>
      </c>
      <c r="C21" s="52" t="s">
        <v>110</v>
      </c>
      <c r="D21" s="67">
        <v>2010</v>
      </c>
      <c r="E21" s="167">
        <v>10657</v>
      </c>
      <c r="F21" s="85">
        <f t="shared" si="0"/>
        <v>7</v>
      </c>
      <c r="G21" s="167">
        <v>13826</v>
      </c>
      <c r="H21" s="50">
        <f t="shared" si="1"/>
        <v>16</v>
      </c>
      <c r="I21" s="167"/>
      <c r="J21" s="50" t="str">
        <f t="shared" si="2"/>
        <v/>
      </c>
    </row>
    <row r="22" spans="1:14" x14ac:dyDescent="0.3">
      <c r="A22" s="64" t="s">
        <v>44</v>
      </c>
      <c r="B22" s="68" t="s">
        <v>146</v>
      </c>
      <c r="C22" s="52" t="s">
        <v>299</v>
      </c>
      <c r="D22" s="67">
        <v>2009</v>
      </c>
      <c r="E22" s="167">
        <v>12010</v>
      </c>
      <c r="F22" s="85">
        <f t="shared" si="0"/>
        <v>16</v>
      </c>
      <c r="G22" s="167">
        <v>13026</v>
      </c>
      <c r="H22" s="50">
        <f t="shared" si="1"/>
        <v>10</v>
      </c>
      <c r="I22" s="167"/>
      <c r="J22" s="50" t="str">
        <f t="shared" si="2"/>
        <v/>
      </c>
    </row>
    <row r="23" spans="1:14" x14ac:dyDescent="0.3">
      <c r="A23" s="64" t="s">
        <v>87</v>
      </c>
      <c r="B23" s="68" t="s">
        <v>145</v>
      </c>
      <c r="C23" s="52" t="s">
        <v>144</v>
      </c>
      <c r="D23" s="67">
        <v>2009</v>
      </c>
      <c r="E23" s="167">
        <v>10782</v>
      </c>
      <c r="F23" s="85">
        <f t="shared" si="0"/>
        <v>9</v>
      </c>
      <c r="G23" s="167">
        <v>12959</v>
      </c>
      <c r="H23" s="50">
        <f t="shared" si="1"/>
        <v>8</v>
      </c>
      <c r="I23" s="167"/>
      <c r="J23" s="50" t="str">
        <f t="shared" si="2"/>
        <v/>
      </c>
    </row>
    <row r="24" spans="1:14" x14ac:dyDescent="0.3">
      <c r="A24" s="64" t="s">
        <v>44</v>
      </c>
      <c r="B24" s="68" t="s">
        <v>43</v>
      </c>
      <c r="C24" s="52" t="s">
        <v>47</v>
      </c>
      <c r="D24" s="67">
        <v>2009</v>
      </c>
      <c r="E24" s="167">
        <v>10634</v>
      </c>
      <c r="F24" s="85">
        <f t="shared" si="0"/>
        <v>6</v>
      </c>
      <c r="G24" s="167">
        <v>13006</v>
      </c>
      <c r="H24" s="50">
        <f t="shared" si="1"/>
        <v>9</v>
      </c>
      <c r="I24" s="167"/>
      <c r="J24" s="50" t="str">
        <f t="shared" si="2"/>
        <v/>
      </c>
      <c r="N24"/>
    </row>
    <row r="25" spans="1:14" x14ac:dyDescent="0.3">
      <c r="A25" s="64" t="s">
        <v>87</v>
      </c>
      <c r="B25" s="68" t="s">
        <v>109</v>
      </c>
      <c r="C25" s="52" t="s">
        <v>108</v>
      </c>
      <c r="D25" s="69">
        <v>2010</v>
      </c>
      <c r="E25" s="167">
        <v>10817</v>
      </c>
      <c r="F25" s="85">
        <f t="shared" si="0"/>
        <v>10</v>
      </c>
      <c r="G25" s="167">
        <v>13249</v>
      </c>
      <c r="H25" s="50">
        <f t="shared" si="1"/>
        <v>12</v>
      </c>
      <c r="I25" s="167"/>
      <c r="J25" s="50" t="str">
        <f t="shared" si="2"/>
        <v/>
      </c>
    </row>
    <row r="26" spans="1:14" x14ac:dyDescent="0.3">
      <c r="A26" s="64" t="s">
        <v>61</v>
      </c>
      <c r="B26" s="68" t="s">
        <v>142</v>
      </c>
      <c r="C26" s="52" t="s">
        <v>141</v>
      </c>
      <c r="D26" s="67">
        <v>2009</v>
      </c>
      <c r="E26" s="167">
        <v>12347</v>
      </c>
      <c r="F26" s="85">
        <f t="shared" si="0"/>
        <v>17</v>
      </c>
      <c r="G26" s="167">
        <v>21502</v>
      </c>
      <c r="H26" s="50">
        <f t="shared" si="1"/>
        <v>20</v>
      </c>
      <c r="I26" s="167"/>
      <c r="J26" s="50" t="str">
        <f t="shared" si="2"/>
        <v/>
      </c>
      <c r="N26"/>
    </row>
    <row r="27" spans="1:14" x14ac:dyDescent="0.3">
      <c r="A27" s="64" t="s">
        <v>87</v>
      </c>
      <c r="B27" s="68" t="s">
        <v>107</v>
      </c>
      <c r="C27" s="52" t="s">
        <v>106</v>
      </c>
      <c r="D27" s="67">
        <v>2010</v>
      </c>
      <c r="E27" s="167">
        <v>10824</v>
      </c>
      <c r="F27" s="85">
        <f t="shared" si="0"/>
        <v>11</v>
      </c>
      <c r="G27" s="167">
        <v>12890</v>
      </c>
      <c r="H27" s="50">
        <f t="shared" si="1"/>
        <v>6</v>
      </c>
      <c r="I27" s="167"/>
      <c r="J27" s="50" t="str">
        <f t="shared" si="2"/>
        <v/>
      </c>
    </row>
    <row r="28" spans="1:14" x14ac:dyDescent="0.3">
      <c r="A28" s="64" t="s">
        <v>44</v>
      </c>
      <c r="B28" s="68" t="s">
        <v>105</v>
      </c>
      <c r="C28" s="52" t="s">
        <v>104</v>
      </c>
      <c r="D28" s="67">
        <v>2010</v>
      </c>
      <c r="E28" s="167" t="s">
        <v>405</v>
      </c>
      <c r="F28" s="85" t="str">
        <f t="shared" si="0"/>
        <v>FFT</v>
      </c>
      <c r="G28" s="167" t="s">
        <v>405</v>
      </c>
      <c r="H28" s="50" t="str">
        <f t="shared" si="1"/>
        <v>FFT</v>
      </c>
      <c r="I28" s="167"/>
      <c r="J28" s="50" t="str">
        <f t="shared" si="2"/>
        <v/>
      </c>
    </row>
    <row r="29" spans="1:14" x14ac:dyDescent="0.3">
      <c r="A29" s="64" t="s">
        <v>124</v>
      </c>
      <c r="B29" s="68" t="s">
        <v>138</v>
      </c>
      <c r="C29" s="52" t="s">
        <v>70</v>
      </c>
      <c r="D29" s="67">
        <v>2009</v>
      </c>
      <c r="E29" s="167">
        <v>10142</v>
      </c>
      <c r="F29" s="85">
        <f t="shared" si="0"/>
        <v>2</v>
      </c>
      <c r="G29" s="167">
        <v>13339</v>
      </c>
      <c r="H29" s="50">
        <f t="shared" si="1"/>
        <v>13</v>
      </c>
      <c r="I29" s="167"/>
      <c r="J29" s="50" t="str">
        <f t="shared" si="2"/>
        <v/>
      </c>
      <c r="N29"/>
    </row>
    <row r="30" spans="1:14" x14ac:dyDescent="0.3">
      <c r="A30" s="64" t="s">
        <v>56</v>
      </c>
      <c r="B30" s="68" t="s">
        <v>137</v>
      </c>
      <c r="C30" s="52" t="s">
        <v>136</v>
      </c>
      <c r="D30" s="67">
        <v>2009</v>
      </c>
      <c r="E30" s="167">
        <v>12983</v>
      </c>
      <c r="F30" s="85">
        <f t="shared" si="0"/>
        <v>18</v>
      </c>
      <c r="G30" s="167">
        <v>14204</v>
      </c>
      <c r="H30" s="50">
        <f t="shared" si="1"/>
        <v>17</v>
      </c>
      <c r="I30" s="167"/>
      <c r="J30" s="50" t="str">
        <f t="shared" si="2"/>
        <v/>
      </c>
    </row>
    <row r="31" spans="1:14" x14ac:dyDescent="0.3">
      <c r="A31" s="64" t="s">
        <v>44</v>
      </c>
      <c r="B31" s="68" t="s">
        <v>296</v>
      </c>
      <c r="C31" s="52" t="s">
        <v>297</v>
      </c>
      <c r="D31" s="67">
        <v>2009</v>
      </c>
      <c r="E31" s="167">
        <v>13576</v>
      </c>
      <c r="F31" s="85">
        <f t="shared" si="0"/>
        <v>19</v>
      </c>
      <c r="G31" s="167">
        <v>15651</v>
      </c>
      <c r="H31" s="50">
        <f t="shared" si="1"/>
        <v>19</v>
      </c>
      <c r="I31" s="167"/>
      <c r="J31" s="50" t="str">
        <f t="shared" si="2"/>
        <v/>
      </c>
    </row>
    <row r="32" spans="1:14" x14ac:dyDescent="0.3">
      <c r="A32" s="64" t="s">
        <v>61</v>
      </c>
      <c r="B32" s="68" t="s">
        <v>102</v>
      </c>
      <c r="C32" s="52" t="s">
        <v>101</v>
      </c>
      <c r="D32" s="67">
        <v>2010</v>
      </c>
      <c r="E32" s="167">
        <v>10299</v>
      </c>
      <c r="F32" s="85">
        <f t="shared" si="0"/>
        <v>4</v>
      </c>
      <c r="G32" s="167">
        <v>12927</v>
      </c>
      <c r="H32" s="50">
        <f t="shared" si="1"/>
        <v>7</v>
      </c>
      <c r="I32" s="167"/>
      <c r="J32" s="50" t="str">
        <f t="shared" si="2"/>
        <v/>
      </c>
      <c r="N32"/>
    </row>
    <row r="33" spans="1:11" x14ac:dyDescent="0.3">
      <c r="A33" s="64"/>
      <c r="B33" s="68"/>
      <c r="C33" s="52"/>
      <c r="D33" s="67"/>
      <c r="E33" s="167"/>
      <c r="F33" s="85" t="str">
        <f t="shared" si="0"/>
        <v/>
      </c>
      <c r="G33" s="167"/>
      <c r="H33" s="50" t="str">
        <f t="shared" si="1"/>
        <v/>
      </c>
      <c r="I33" s="167"/>
      <c r="J33" s="50" t="str">
        <f t="shared" si="2"/>
        <v/>
      </c>
    </row>
    <row r="34" spans="1:11" x14ac:dyDescent="0.3">
      <c r="A34" s="64"/>
      <c r="B34" s="68"/>
      <c r="C34" s="52"/>
      <c r="D34" s="67"/>
      <c r="E34" s="167"/>
      <c r="F34" s="85" t="str">
        <f t="shared" si="0"/>
        <v/>
      </c>
      <c r="G34" s="167"/>
      <c r="H34" s="50" t="str">
        <f t="shared" si="1"/>
        <v/>
      </c>
      <c r="I34" s="167"/>
      <c r="J34" s="50" t="str">
        <f t="shared" si="2"/>
        <v/>
      </c>
    </row>
    <row r="35" spans="1:11" ht="16.2" thickBot="1" x14ac:dyDescent="0.35">
      <c r="A35" s="84"/>
      <c r="B35" s="83"/>
      <c r="C35" s="82"/>
      <c r="D35" s="81"/>
      <c r="E35" s="219"/>
      <c r="F35" s="80" t="str">
        <f t="shared" si="0"/>
        <v/>
      </c>
      <c r="G35" s="219"/>
      <c r="H35" s="80" t="str">
        <f t="shared" si="1"/>
        <v/>
      </c>
      <c r="I35" s="219"/>
      <c r="J35" s="80"/>
    </row>
    <row r="36" spans="1:11" ht="10.8" customHeight="1" thickTop="1" x14ac:dyDescent="0.3">
      <c r="A36" s="79"/>
      <c r="B36" s="78"/>
      <c r="C36" s="78"/>
      <c r="D36" s="77"/>
      <c r="E36" s="76"/>
      <c r="F36" s="75"/>
      <c r="G36" s="76"/>
      <c r="H36" s="75"/>
      <c r="I36" s="76"/>
      <c r="J36" s="75"/>
    </row>
    <row r="37" spans="1:11" ht="9.6" customHeight="1" thickBot="1" x14ac:dyDescent="0.35">
      <c r="A37" s="1"/>
      <c r="E37" s="1"/>
      <c r="F37" s="1"/>
    </row>
    <row r="38" spans="1:11" ht="16.2" thickTop="1" x14ac:dyDescent="0.3">
      <c r="A38" s="1"/>
      <c r="B38" s="19" t="s">
        <v>10</v>
      </c>
      <c r="C38" s="33" t="s">
        <v>40</v>
      </c>
      <c r="D38" s="32">
        <v>8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1" ht="16.2" thickBot="1" x14ac:dyDescent="0.35">
      <c r="A39" s="1"/>
      <c r="E39" s="311"/>
      <c r="F39" s="312"/>
      <c r="G39" s="315"/>
      <c r="H39" s="316"/>
      <c r="I39" s="325"/>
      <c r="J39" s="326"/>
    </row>
    <row r="40" spans="1:11" ht="16.8" thickTop="1" thickBot="1" x14ac:dyDescent="0.35">
      <c r="A40" s="30" t="s">
        <v>8</v>
      </c>
      <c r="B40" s="74" t="s">
        <v>7</v>
      </c>
      <c r="C40" s="31" t="s">
        <v>6</v>
      </c>
      <c r="D40" s="31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60" t="s">
        <v>35</v>
      </c>
      <c r="J40" s="59" t="s">
        <v>3</v>
      </c>
      <c r="K40"/>
    </row>
    <row r="41" spans="1:11" ht="16.2" thickTop="1" x14ac:dyDescent="0.3">
      <c r="A41" s="73" t="s">
        <v>124</v>
      </c>
      <c r="B41" s="72" t="s">
        <v>350</v>
      </c>
      <c r="C41" s="57" t="s">
        <v>351</v>
      </c>
      <c r="D41" s="282">
        <v>2010</v>
      </c>
      <c r="E41" s="184" t="s">
        <v>405</v>
      </c>
      <c r="F41" s="70" t="str">
        <f t="shared" ref="F41:F59" si="3">IF(E41="","",IF(E41="FFT","FFT",IF(COUNTIF(E41,"*Disq*"),"NC",RANK(E41,E$41:E$66,1))))</f>
        <v>FFT</v>
      </c>
      <c r="G41" s="184" t="s">
        <v>405</v>
      </c>
      <c r="H41" s="55" t="str">
        <f t="shared" ref="H41:H59" si="4">IF(G41="","",IF(G41="FFT","FFT",IF(COUNTIF(G41,"*Disq*"),"NC",RANK(G41,G$41:G$66,1))))</f>
        <v>FFT</v>
      </c>
      <c r="I41" s="184"/>
      <c r="J41" s="55" t="str">
        <f t="shared" ref="J41:J59" si="5">IF(I41="","",IF(I41="FFT","FFT",IF(COUNTIF(I41,"*Disq*"),"NC",RANK(I41,I$41:I$66,1))))</f>
        <v/>
      </c>
    </row>
    <row r="42" spans="1:11" x14ac:dyDescent="0.3">
      <c r="A42" s="64" t="s">
        <v>44</v>
      </c>
      <c r="B42" s="68" t="s">
        <v>358</v>
      </c>
      <c r="C42" s="52" t="s">
        <v>359</v>
      </c>
      <c r="D42" s="67">
        <v>2010</v>
      </c>
      <c r="E42" s="167">
        <v>11533</v>
      </c>
      <c r="F42" s="66">
        <f t="shared" si="3"/>
        <v>17</v>
      </c>
      <c r="G42" s="167">
        <v>14879</v>
      </c>
      <c r="H42" s="50">
        <f t="shared" si="4"/>
        <v>17</v>
      </c>
      <c r="I42" s="167"/>
      <c r="J42" s="50" t="str">
        <f t="shared" si="5"/>
        <v/>
      </c>
    </row>
    <row r="43" spans="1:11" x14ac:dyDescent="0.3">
      <c r="A43" s="64" t="s">
        <v>61</v>
      </c>
      <c r="B43" s="68" t="s">
        <v>99</v>
      </c>
      <c r="C43" s="52" t="s">
        <v>98</v>
      </c>
      <c r="D43" s="67">
        <v>2010</v>
      </c>
      <c r="E43" s="167">
        <v>10018</v>
      </c>
      <c r="F43" s="66">
        <f t="shared" si="3"/>
        <v>3</v>
      </c>
      <c r="G43" s="167">
        <v>13144</v>
      </c>
      <c r="H43" s="50">
        <f t="shared" si="4"/>
        <v>10</v>
      </c>
      <c r="I43" s="167"/>
      <c r="J43" s="50" t="str">
        <f t="shared" si="5"/>
        <v/>
      </c>
    </row>
    <row r="44" spans="1:11" x14ac:dyDescent="0.3">
      <c r="A44" s="64" t="s">
        <v>44</v>
      </c>
      <c r="B44" s="68" t="s">
        <v>97</v>
      </c>
      <c r="C44" s="52" t="s">
        <v>96</v>
      </c>
      <c r="D44" s="67">
        <v>2010</v>
      </c>
      <c r="E44" s="167">
        <v>10604</v>
      </c>
      <c r="F44" s="66">
        <f t="shared" si="3"/>
        <v>10</v>
      </c>
      <c r="G44" s="167">
        <v>13024</v>
      </c>
      <c r="H44" s="50">
        <f t="shared" si="4"/>
        <v>9</v>
      </c>
      <c r="I44" s="167"/>
      <c r="J44" s="50" t="str">
        <f t="shared" si="5"/>
        <v/>
      </c>
    </row>
    <row r="45" spans="1:11" x14ac:dyDescent="0.3">
      <c r="A45" s="64" t="s">
        <v>61</v>
      </c>
      <c r="B45" s="68" t="s">
        <v>95</v>
      </c>
      <c r="C45" s="52" t="s">
        <v>94</v>
      </c>
      <c r="D45" s="67">
        <v>2010</v>
      </c>
      <c r="E45" s="167">
        <v>13025</v>
      </c>
      <c r="F45" s="66">
        <f t="shared" si="3"/>
        <v>20</v>
      </c>
      <c r="G45" s="167">
        <v>15077</v>
      </c>
      <c r="H45" s="50">
        <f t="shared" si="4"/>
        <v>18</v>
      </c>
      <c r="I45" s="167"/>
      <c r="J45" s="50" t="str">
        <f t="shared" si="5"/>
        <v/>
      </c>
    </row>
    <row r="46" spans="1:11" x14ac:dyDescent="0.3">
      <c r="A46" s="64" t="s">
        <v>65</v>
      </c>
      <c r="B46" s="68" t="s">
        <v>93</v>
      </c>
      <c r="C46" s="52" t="s">
        <v>92</v>
      </c>
      <c r="D46" s="67">
        <v>2010</v>
      </c>
      <c r="E46" s="167">
        <v>10874</v>
      </c>
      <c r="F46" s="66">
        <f t="shared" si="3"/>
        <v>13</v>
      </c>
      <c r="G46" s="167">
        <v>14143</v>
      </c>
      <c r="H46" s="50">
        <f t="shared" si="4"/>
        <v>15</v>
      </c>
      <c r="I46" s="167"/>
      <c r="J46" s="50" t="str">
        <f t="shared" si="5"/>
        <v/>
      </c>
    </row>
    <row r="47" spans="1:11" x14ac:dyDescent="0.3">
      <c r="A47" s="64" t="s">
        <v>56</v>
      </c>
      <c r="B47" s="68" t="s">
        <v>91</v>
      </c>
      <c r="C47" s="52" t="s">
        <v>90</v>
      </c>
      <c r="D47" s="69">
        <v>2010</v>
      </c>
      <c r="E47" s="167">
        <v>11672</v>
      </c>
      <c r="F47" s="66">
        <f t="shared" si="3"/>
        <v>18</v>
      </c>
      <c r="G47" s="167" t="s">
        <v>405</v>
      </c>
      <c r="H47" s="50" t="str">
        <f t="shared" si="4"/>
        <v>FFT</v>
      </c>
      <c r="I47" s="167"/>
      <c r="J47" s="50" t="str">
        <f t="shared" si="5"/>
        <v/>
      </c>
    </row>
    <row r="48" spans="1:11" x14ac:dyDescent="0.3">
      <c r="A48" s="64" t="s">
        <v>32</v>
      </c>
      <c r="B48" s="68" t="s">
        <v>89</v>
      </c>
      <c r="C48" s="52" t="s">
        <v>88</v>
      </c>
      <c r="D48" s="69">
        <v>2010</v>
      </c>
      <c r="E48" s="167">
        <v>10400</v>
      </c>
      <c r="F48" s="66">
        <f t="shared" si="3"/>
        <v>7</v>
      </c>
      <c r="G48" s="167">
        <v>11611</v>
      </c>
      <c r="H48" s="50">
        <f t="shared" si="4"/>
        <v>1</v>
      </c>
      <c r="I48" s="167"/>
      <c r="J48" s="50" t="str">
        <f t="shared" si="5"/>
        <v/>
      </c>
    </row>
    <row r="49" spans="1:10" x14ac:dyDescent="0.3">
      <c r="A49" s="64" t="s">
        <v>44</v>
      </c>
      <c r="B49" s="68" t="s">
        <v>352</v>
      </c>
      <c r="C49" s="52" t="s">
        <v>134</v>
      </c>
      <c r="D49" s="67">
        <v>2009</v>
      </c>
      <c r="E49" s="167" t="s">
        <v>405</v>
      </c>
      <c r="F49" s="66" t="str">
        <f t="shared" si="3"/>
        <v>FFT</v>
      </c>
      <c r="G49" s="167" t="s">
        <v>405</v>
      </c>
      <c r="H49" s="50" t="str">
        <f t="shared" si="4"/>
        <v>FFT</v>
      </c>
      <c r="I49" s="167"/>
      <c r="J49" s="50" t="str">
        <f t="shared" si="5"/>
        <v/>
      </c>
    </row>
    <row r="50" spans="1:10" x14ac:dyDescent="0.3">
      <c r="A50" s="64" t="s">
        <v>44</v>
      </c>
      <c r="B50" s="68" t="s">
        <v>355</v>
      </c>
      <c r="C50" s="52" t="s">
        <v>356</v>
      </c>
      <c r="D50" s="67">
        <v>2010</v>
      </c>
      <c r="E50" s="167">
        <v>10789</v>
      </c>
      <c r="F50" s="66">
        <f t="shared" si="3"/>
        <v>12</v>
      </c>
      <c r="G50" s="167">
        <v>13935</v>
      </c>
      <c r="H50" s="50">
        <f t="shared" si="4"/>
        <v>14</v>
      </c>
      <c r="I50" s="167"/>
      <c r="J50" s="50" t="str">
        <f t="shared" si="5"/>
        <v/>
      </c>
    </row>
    <row r="51" spans="1:10" x14ac:dyDescent="0.3">
      <c r="A51" s="64" t="s">
        <v>64</v>
      </c>
      <c r="B51" s="68" t="s">
        <v>68</v>
      </c>
      <c r="C51" s="52" t="s">
        <v>88</v>
      </c>
      <c r="D51" s="67">
        <v>2009</v>
      </c>
      <c r="E51" s="167">
        <v>10560</v>
      </c>
      <c r="F51" s="66">
        <f t="shared" si="3"/>
        <v>8</v>
      </c>
      <c r="G51" s="167">
        <v>12809</v>
      </c>
      <c r="H51" s="50">
        <f t="shared" si="4"/>
        <v>8</v>
      </c>
      <c r="I51" s="167"/>
      <c r="J51" s="50" t="str">
        <f t="shared" si="5"/>
        <v/>
      </c>
    </row>
    <row r="52" spans="1:10" x14ac:dyDescent="0.3">
      <c r="A52" s="64" t="s">
        <v>44</v>
      </c>
      <c r="B52" s="68" t="s">
        <v>363</v>
      </c>
      <c r="C52" s="52" t="s">
        <v>96</v>
      </c>
      <c r="D52" s="67">
        <v>2009</v>
      </c>
      <c r="E52" s="167" t="s">
        <v>405</v>
      </c>
      <c r="F52" s="66" t="str">
        <f t="shared" si="3"/>
        <v>FFT</v>
      </c>
      <c r="G52" s="167" t="s">
        <v>405</v>
      </c>
      <c r="H52" s="50" t="str">
        <f t="shared" si="4"/>
        <v>FFT</v>
      </c>
      <c r="I52" s="167"/>
      <c r="J52" s="50" t="str">
        <f t="shared" si="5"/>
        <v/>
      </c>
    </row>
    <row r="53" spans="1:10" x14ac:dyDescent="0.3">
      <c r="A53" s="64" t="s">
        <v>61</v>
      </c>
      <c r="B53" s="68" t="s">
        <v>127</v>
      </c>
      <c r="C53" s="52" t="s">
        <v>126</v>
      </c>
      <c r="D53" s="67">
        <v>2009</v>
      </c>
      <c r="E53" s="167">
        <v>5251</v>
      </c>
      <c r="F53" s="66">
        <f t="shared" si="3"/>
        <v>1</v>
      </c>
      <c r="G53" s="167">
        <v>12641</v>
      </c>
      <c r="H53" s="50">
        <f t="shared" si="4"/>
        <v>6</v>
      </c>
      <c r="I53" s="167"/>
      <c r="J53" s="50" t="str">
        <f t="shared" si="5"/>
        <v/>
      </c>
    </row>
    <row r="54" spans="1:10" x14ac:dyDescent="0.3">
      <c r="A54" s="64" t="s">
        <v>61</v>
      </c>
      <c r="B54" s="68" t="s">
        <v>127</v>
      </c>
      <c r="C54" s="52" t="s">
        <v>366</v>
      </c>
      <c r="D54" s="67">
        <v>2010</v>
      </c>
      <c r="E54" s="167">
        <v>10564</v>
      </c>
      <c r="F54" s="66">
        <f t="shared" si="3"/>
        <v>9</v>
      </c>
      <c r="G54" s="167">
        <v>13290</v>
      </c>
      <c r="H54" s="50">
        <f t="shared" si="4"/>
        <v>12</v>
      </c>
      <c r="I54" s="167"/>
      <c r="J54" s="50" t="str">
        <f t="shared" si="5"/>
        <v/>
      </c>
    </row>
    <row r="55" spans="1:10" x14ac:dyDescent="0.3">
      <c r="A55" s="64" t="s">
        <v>124</v>
      </c>
      <c r="B55" s="68" t="s">
        <v>357</v>
      </c>
      <c r="C55" s="52" t="s">
        <v>81</v>
      </c>
      <c r="D55" s="67">
        <v>2009</v>
      </c>
      <c r="E55" s="167">
        <v>5406</v>
      </c>
      <c r="F55" s="66">
        <f t="shared" si="3"/>
        <v>2</v>
      </c>
      <c r="G55" s="167">
        <v>12002</v>
      </c>
      <c r="H55" s="50">
        <f t="shared" si="4"/>
        <v>2</v>
      </c>
      <c r="I55" s="167"/>
      <c r="J55" s="50" t="str">
        <f t="shared" si="5"/>
        <v/>
      </c>
    </row>
    <row r="56" spans="1:10" x14ac:dyDescent="0.3">
      <c r="A56" s="64" t="s">
        <v>44</v>
      </c>
      <c r="B56" s="68" t="s">
        <v>353</v>
      </c>
      <c r="C56" s="52" t="s">
        <v>354</v>
      </c>
      <c r="D56" s="67">
        <v>2010</v>
      </c>
      <c r="E56" s="167" t="s">
        <v>405</v>
      </c>
      <c r="F56" s="66" t="str">
        <f t="shared" si="3"/>
        <v>FFT</v>
      </c>
      <c r="G56" s="167" t="s">
        <v>405</v>
      </c>
      <c r="H56" s="50" t="str">
        <f t="shared" si="4"/>
        <v>FFT</v>
      </c>
      <c r="I56" s="167"/>
      <c r="J56" s="50" t="str">
        <f t="shared" si="5"/>
        <v/>
      </c>
    </row>
    <row r="57" spans="1:10" x14ac:dyDescent="0.3">
      <c r="A57" s="64" t="s">
        <v>44</v>
      </c>
      <c r="B57" s="68" t="s">
        <v>360</v>
      </c>
      <c r="C57" s="52" t="s">
        <v>361</v>
      </c>
      <c r="D57" s="67">
        <v>2009</v>
      </c>
      <c r="E57" s="167">
        <v>10613</v>
      </c>
      <c r="F57" s="66">
        <f t="shared" si="3"/>
        <v>11</v>
      </c>
      <c r="G57" s="167">
        <v>12788</v>
      </c>
      <c r="H57" s="50">
        <f t="shared" si="4"/>
        <v>7</v>
      </c>
      <c r="I57" s="167"/>
      <c r="J57" s="50" t="str">
        <f t="shared" si="5"/>
        <v/>
      </c>
    </row>
    <row r="58" spans="1:10" x14ac:dyDescent="0.3">
      <c r="A58" s="64" t="s">
        <v>56</v>
      </c>
      <c r="B58" s="68" t="s">
        <v>348</v>
      </c>
      <c r="C58" s="52" t="s">
        <v>349</v>
      </c>
      <c r="D58" s="67">
        <v>2010</v>
      </c>
      <c r="E58" s="167">
        <v>12117</v>
      </c>
      <c r="F58" s="66">
        <f t="shared" si="3"/>
        <v>19</v>
      </c>
      <c r="G58" s="167">
        <v>14494</v>
      </c>
      <c r="H58" s="50">
        <f t="shared" si="4"/>
        <v>16</v>
      </c>
      <c r="I58" s="167"/>
      <c r="J58" s="50" t="str">
        <f t="shared" si="5"/>
        <v/>
      </c>
    </row>
    <row r="59" spans="1:10" x14ac:dyDescent="0.3">
      <c r="A59" s="64" t="s">
        <v>124</v>
      </c>
      <c r="B59" s="68" t="s">
        <v>123</v>
      </c>
      <c r="C59" s="52" t="s">
        <v>122</v>
      </c>
      <c r="D59" s="67">
        <v>2009</v>
      </c>
      <c r="E59" s="167" t="s">
        <v>405</v>
      </c>
      <c r="F59" s="66" t="str">
        <f t="shared" si="3"/>
        <v>FFT</v>
      </c>
      <c r="G59" s="167" t="s">
        <v>405</v>
      </c>
      <c r="H59" s="50" t="str">
        <f t="shared" si="4"/>
        <v>FFT</v>
      </c>
      <c r="I59" s="167"/>
      <c r="J59" s="50" t="str">
        <f t="shared" si="5"/>
        <v/>
      </c>
    </row>
    <row r="60" spans="1:10" x14ac:dyDescent="0.3">
      <c r="A60" s="64" t="s">
        <v>65</v>
      </c>
      <c r="B60" s="68" t="s">
        <v>77</v>
      </c>
      <c r="C60" s="52" t="s">
        <v>76</v>
      </c>
      <c r="D60" s="67">
        <v>2010</v>
      </c>
      <c r="E60" s="167">
        <v>11126</v>
      </c>
      <c r="F60" s="66">
        <f t="shared" ref="F60:F66" si="6">IF(E60="","",IF(E60="FFT","FFT",IF(COUNTIF(E60,"*Disq*"),"NC",RANK(E60,E$41:E$66,1))))</f>
        <v>16</v>
      </c>
      <c r="G60" s="167">
        <v>13255</v>
      </c>
      <c r="H60" s="50">
        <f t="shared" ref="H60:H66" si="7">IF(G60="","",IF(G60="FFT","FFT",IF(COUNTIF(G60,"*Disq*"),"NC",RANK(G60,G$41:G$66,1))))</f>
        <v>11</v>
      </c>
      <c r="I60" s="167"/>
      <c r="J60" s="50" t="str">
        <f t="shared" ref="J60:J66" si="8">IF(I60="","",IF(I60="FFT","FFT",IF(COUNTIF(I60,"*Disq*"),"NC",RANK(I60,I$41:I$66,1))))</f>
        <v/>
      </c>
    </row>
    <row r="61" spans="1:10" x14ac:dyDescent="0.3">
      <c r="A61" s="64" t="s">
        <v>31</v>
      </c>
      <c r="B61" s="68" t="s">
        <v>75</v>
      </c>
      <c r="C61" s="52" t="s">
        <v>74</v>
      </c>
      <c r="D61" s="67">
        <v>2010</v>
      </c>
      <c r="E61" s="167">
        <v>10101</v>
      </c>
      <c r="F61" s="66">
        <f t="shared" si="6"/>
        <v>4</v>
      </c>
      <c r="G61" s="167">
        <v>12588</v>
      </c>
      <c r="H61" s="50">
        <f t="shared" si="7"/>
        <v>5</v>
      </c>
      <c r="I61" s="167"/>
      <c r="J61" s="50" t="str">
        <f t="shared" si="8"/>
        <v/>
      </c>
    </row>
    <row r="62" spans="1:10" x14ac:dyDescent="0.3">
      <c r="A62" s="64" t="s">
        <v>87</v>
      </c>
      <c r="B62" s="68" t="s">
        <v>364</v>
      </c>
      <c r="C62" s="52" t="s">
        <v>365</v>
      </c>
      <c r="D62" s="67">
        <v>2010</v>
      </c>
      <c r="E62" s="167">
        <v>11118</v>
      </c>
      <c r="F62" s="66">
        <f t="shared" si="6"/>
        <v>15</v>
      </c>
      <c r="G62" s="167">
        <v>12423</v>
      </c>
      <c r="H62" s="50">
        <f t="shared" si="7"/>
        <v>4</v>
      </c>
      <c r="I62" s="167"/>
      <c r="J62" s="50" t="str">
        <f t="shared" si="8"/>
        <v/>
      </c>
    </row>
    <row r="63" spans="1:10" x14ac:dyDescent="0.3">
      <c r="A63" s="64" t="s">
        <v>44</v>
      </c>
      <c r="B63" s="68" t="s">
        <v>73</v>
      </c>
      <c r="C63" s="52" t="s">
        <v>72</v>
      </c>
      <c r="D63" s="67">
        <v>2010</v>
      </c>
      <c r="E63" s="167">
        <v>10138</v>
      </c>
      <c r="F63" s="66">
        <f t="shared" si="6"/>
        <v>6</v>
      </c>
      <c r="G63" s="167">
        <v>12304</v>
      </c>
      <c r="H63" s="50">
        <f t="shared" si="7"/>
        <v>3</v>
      </c>
      <c r="I63" s="167"/>
      <c r="J63" s="50" t="str">
        <f t="shared" si="8"/>
        <v/>
      </c>
    </row>
    <row r="64" spans="1:10" x14ac:dyDescent="0.3">
      <c r="A64" s="64" t="s">
        <v>61</v>
      </c>
      <c r="B64" s="68" t="s">
        <v>362</v>
      </c>
      <c r="C64" s="52" t="s">
        <v>74</v>
      </c>
      <c r="D64" s="67">
        <v>2009</v>
      </c>
      <c r="E64" s="167">
        <v>10875</v>
      </c>
      <c r="F64" s="66">
        <f t="shared" si="6"/>
        <v>14</v>
      </c>
      <c r="G64" s="167">
        <v>13853</v>
      </c>
      <c r="H64" s="50">
        <f t="shared" si="7"/>
        <v>13</v>
      </c>
      <c r="I64" s="167"/>
      <c r="J64" s="50" t="str">
        <f t="shared" si="8"/>
        <v/>
      </c>
    </row>
    <row r="65" spans="1:10" x14ac:dyDescent="0.3">
      <c r="A65" s="217" t="s">
        <v>55</v>
      </c>
      <c r="B65" s="253" t="s">
        <v>401</v>
      </c>
      <c r="C65" s="210" t="s">
        <v>402</v>
      </c>
      <c r="D65" s="242">
        <v>2009</v>
      </c>
      <c r="E65" s="167">
        <v>10121</v>
      </c>
      <c r="F65" s="66">
        <f t="shared" ref="F65" si="9">IF(E65="","",IF(E65="FFT","FFT",IF(COUNTIF(E65,"*Disq*"),"NC",RANK(E65,E$41:E$66,1))))</f>
        <v>5</v>
      </c>
      <c r="G65" s="167" t="s">
        <v>405</v>
      </c>
      <c r="H65" s="50" t="str">
        <f t="shared" ref="H65" si="10">IF(G65="","",IF(G65="FFT","FFT",IF(COUNTIF(G65,"*Disq*"),"NC",RANK(G65,G$41:G$66,1))))</f>
        <v>FFT</v>
      </c>
      <c r="I65" s="167"/>
      <c r="J65" s="50" t="str">
        <f t="shared" ref="J65" si="11">IF(I65="","",IF(I65="FFT","FFT",IF(COUNTIF(I65,"*Disq*"),"NC",RANK(I65,I$41:I$66,1))))</f>
        <v/>
      </c>
    </row>
    <row r="66" spans="1:10" ht="16.2" thickBot="1" x14ac:dyDescent="0.35">
      <c r="A66" s="291"/>
      <c r="B66" s="292"/>
      <c r="C66" s="293"/>
      <c r="D66" s="294"/>
      <c r="E66" s="219"/>
      <c r="F66" s="295" t="str">
        <f t="shared" si="6"/>
        <v/>
      </c>
      <c r="G66" s="219"/>
      <c r="H66" s="80" t="str">
        <f t="shared" si="7"/>
        <v/>
      </c>
      <c r="I66" s="219"/>
      <c r="J66" s="80" t="str">
        <f t="shared" si="8"/>
        <v/>
      </c>
    </row>
    <row r="67" spans="1:10" ht="16.2" thickTop="1" x14ac:dyDescent="0.3"/>
  </sheetData>
  <sortState xmlns:xlrd2="http://schemas.microsoft.com/office/spreadsheetml/2017/richdata2" ref="A41:D64">
    <sortCondition ref="B41:B64"/>
  </sortState>
  <mergeCells count="8">
    <mergeCell ref="G3:H3"/>
    <mergeCell ref="I3:J3"/>
    <mergeCell ref="E38:F39"/>
    <mergeCell ref="G38:H39"/>
    <mergeCell ref="I38:J39"/>
    <mergeCell ref="E8:F9"/>
    <mergeCell ref="G8:H9"/>
    <mergeCell ref="I8:J9"/>
  </mergeCells>
  <pageMargins left="0.22" right="0.33" top="0.59" bottom="0.49" header="0.28999999999999998" footer="0.24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8578-9ADE-4990-927F-DD20366B325D}">
  <dimension ref="A1:J66"/>
  <sheetViews>
    <sheetView topLeftCell="A16" zoomScale="85" zoomScaleNormal="85" workbookViewId="0">
      <selection activeCell="M45" sqref="M45"/>
    </sheetView>
  </sheetViews>
  <sheetFormatPr baseColWidth="10" defaultColWidth="11.44140625" defaultRowHeight="15.6" x14ac:dyDescent="0.3"/>
  <cols>
    <col min="1" max="1" width="11.33203125" style="1" bestFit="1" customWidth="1"/>
    <col min="2" max="2" width="20.109375" style="3" customWidth="1"/>
    <col min="3" max="3" width="12.88671875" style="3" customWidth="1"/>
    <col min="4" max="4" width="7.33203125" style="1" bestFit="1" customWidth="1"/>
    <col min="5" max="5" width="15.21875" style="13" bestFit="1" customWidth="1"/>
    <col min="6" max="6" width="5.44140625" style="9" bestFit="1" customWidth="1"/>
    <col min="7" max="7" width="15.6640625" style="1" bestFit="1" customWidth="1"/>
    <col min="8" max="8" width="5.44140625" style="1" customWidth="1"/>
    <col min="9" max="9" width="14.33203125" style="1" bestFit="1" customWidth="1"/>
    <col min="10" max="10" width="5.44140625" style="1" customWidth="1"/>
    <col min="11" max="11" width="4.44140625" style="3" bestFit="1" customWidth="1"/>
    <col min="12" max="12" width="11.44140625" style="3"/>
    <col min="13" max="14" width="7.44140625" style="3" customWidth="1"/>
    <col min="15" max="16384" width="11.44140625" style="3"/>
  </cols>
  <sheetData>
    <row r="1" spans="1:10" x14ac:dyDescent="0.3">
      <c r="B1" s="3" t="s">
        <v>53</v>
      </c>
      <c r="C1" s="37">
        <v>45312</v>
      </c>
      <c r="D1" s="65"/>
      <c r="E1" s="1" t="s">
        <v>52</v>
      </c>
      <c r="F1" s="3"/>
      <c r="G1" s="3"/>
      <c r="H1" s="3"/>
      <c r="I1" s="3"/>
      <c r="J1" s="3"/>
    </row>
    <row r="2" spans="1:10" x14ac:dyDescent="0.3">
      <c r="E2" s="1"/>
    </row>
    <row r="3" spans="1:10" x14ac:dyDescent="0.3">
      <c r="B3" s="3" t="s">
        <v>51</v>
      </c>
      <c r="E3" s="1"/>
      <c r="G3" s="327"/>
      <c r="H3" s="327"/>
      <c r="I3" s="327"/>
      <c r="J3" s="327"/>
    </row>
    <row r="4" spans="1:10" x14ac:dyDescent="0.3">
      <c r="E4" s="1"/>
    </row>
    <row r="5" spans="1:10" ht="16.2" x14ac:dyDescent="0.35">
      <c r="B5" s="36" t="s">
        <v>50</v>
      </c>
      <c r="C5" s="3" t="s">
        <v>189</v>
      </c>
      <c r="E5" s="1" t="s">
        <v>392</v>
      </c>
    </row>
    <row r="7" spans="1:10" ht="16.2" thickBot="1" x14ac:dyDescent="0.35">
      <c r="B7" s="37"/>
      <c r="E7" s="3"/>
      <c r="F7" s="1"/>
    </row>
    <row r="8" spans="1:10" ht="16.2" thickTop="1" x14ac:dyDescent="0.3">
      <c r="B8" s="3" t="s">
        <v>10</v>
      </c>
      <c r="C8" s="35" t="s">
        <v>48</v>
      </c>
      <c r="D8" s="32">
        <v>9</v>
      </c>
      <c r="E8" s="309" t="s">
        <v>39</v>
      </c>
      <c r="F8" s="310"/>
      <c r="G8" s="313" t="s">
        <v>38</v>
      </c>
      <c r="H8" s="314"/>
      <c r="I8" s="313" t="s">
        <v>37</v>
      </c>
      <c r="J8" s="324"/>
    </row>
    <row r="9" spans="1:10" ht="16.2" thickBot="1" x14ac:dyDescent="0.35">
      <c r="E9" s="311"/>
      <c r="F9" s="312"/>
      <c r="G9" s="328"/>
      <c r="H9" s="329"/>
      <c r="I9" s="330"/>
      <c r="J9" s="331"/>
    </row>
    <row r="10" spans="1:10" ht="16.8" thickTop="1" thickBot="1" x14ac:dyDescent="0.35">
      <c r="A10" s="30" t="s">
        <v>8</v>
      </c>
      <c r="B10" s="74" t="s">
        <v>7</v>
      </c>
      <c r="C10" s="31" t="s">
        <v>6</v>
      </c>
      <c r="D10" s="31" t="s">
        <v>5</v>
      </c>
      <c r="E10" s="30" t="s">
        <v>4</v>
      </c>
      <c r="F10" s="29" t="s">
        <v>3</v>
      </c>
      <c r="G10" s="60" t="s">
        <v>36</v>
      </c>
      <c r="H10" s="59" t="s">
        <v>3</v>
      </c>
      <c r="I10" s="60" t="s">
        <v>35</v>
      </c>
      <c r="J10" s="59" t="s">
        <v>3</v>
      </c>
    </row>
    <row r="11" spans="1:10" ht="16.2" thickTop="1" x14ac:dyDescent="0.3">
      <c r="A11" s="73" t="s">
        <v>64</v>
      </c>
      <c r="B11" s="72" t="s">
        <v>306</v>
      </c>
      <c r="C11" s="57" t="s">
        <v>155</v>
      </c>
      <c r="D11" s="71">
        <v>2007</v>
      </c>
      <c r="E11" s="184">
        <v>12488</v>
      </c>
      <c r="F11" s="62">
        <f t="shared" ref="F11:F27" si="0">IF(E11="","",IF(E11="FFT","FFT",IF(COUNTIF(E11,"*Disq*"),"NC",RANK(E11,E$11:E$35,1))))</f>
        <v>10</v>
      </c>
      <c r="G11" s="184">
        <v>14914</v>
      </c>
      <c r="H11" s="62">
        <f t="shared" ref="H11:H27" si="1">IF(G11="","",IF(G11="FFT","FFT",IF(COUNTIF(G11,"*Disq*"),"NC",RANK(G11,G$11:G$35,1))))</f>
        <v>8</v>
      </c>
      <c r="I11" s="184"/>
      <c r="J11" s="62" t="str">
        <f t="shared" ref="J11:J27" si="2">IF(I11="","",IF(I11="FFT","FFT",IF(COUNTIF(I11,"*Disq*"),"NC",RANK(I11,I$11:I$35,1))))</f>
        <v/>
      </c>
    </row>
    <row r="12" spans="1:10" x14ac:dyDescent="0.3">
      <c r="A12" s="64" t="s">
        <v>124</v>
      </c>
      <c r="B12" s="68" t="s">
        <v>187</v>
      </c>
      <c r="C12" s="52" t="s">
        <v>186</v>
      </c>
      <c r="D12" s="67">
        <v>2007</v>
      </c>
      <c r="E12" s="167">
        <v>10391</v>
      </c>
      <c r="F12" s="63">
        <f t="shared" si="0"/>
        <v>3</v>
      </c>
      <c r="G12" s="167">
        <v>13491</v>
      </c>
      <c r="H12" s="62">
        <f t="shared" si="1"/>
        <v>4</v>
      </c>
      <c r="I12" s="167"/>
      <c r="J12" s="62" t="str">
        <f t="shared" si="2"/>
        <v/>
      </c>
    </row>
    <row r="13" spans="1:10" x14ac:dyDescent="0.3">
      <c r="A13" s="64" t="s">
        <v>65</v>
      </c>
      <c r="B13" s="68" t="s">
        <v>93</v>
      </c>
      <c r="C13" s="52" t="s">
        <v>185</v>
      </c>
      <c r="D13" s="67">
        <v>2007</v>
      </c>
      <c r="E13" s="167">
        <v>11206</v>
      </c>
      <c r="F13" s="63">
        <f t="shared" si="0"/>
        <v>7</v>
      </c>
      <c r="G13" s="167">
        <v>15691</v>
      </c>
      <c r="H13" s="62">
        <f t="shared" si="1"/>
        <v>9</v>
      </c>
      <c r="I13" s="167"/>
      <c r="J13" s="62" t="str">
        <f t="shared" si="2"/>
        <v/>
      </c>
    </row>
    <row r="14" spans="1:10" x14ac:dyDescent="0.3">
      <c r="A14" s="64" t="s">
        <v>32</v>
      </c>
      <c r="B14" s="68" t="s">
        <v>304</v>
      </c>
      <c r="C14" s="52" t="s">
        <v>305</v>
      </c>
      <c r="D14" s="69">
        <v>2008</v>
      </c>
      <c r="E14" s="167">
        <v>10534</v>
      </c>
      <c r="F14" s="63">
        <f t="shared" si="0"/>
        <v>4</v>
      </c>
      <c r="G14" s="167">
        <v>12674</v>
      </c>
      <c r="H14" s="62">
        <f t="shared" si="1"/>
        <v>3</v>
      </c>
      <c r="I14" s="167"/>
      <c r="J14" s="62" t="str">
        <f t="shared" si="2"/>
        <v/>
      </c>
    </row>
    <row r="15" spans="1:10" x14ac:dyDescent="0.3">
      <c r="A15" s="64" t="s">
        <v>56</v>
      </c>
      <c r="B15" s="68" t="s">
        <v>156</v>
      </c>
      <c r="C15" s="52" t="s">
        <v>180</v>
      </c>
      <c r="D15" s="67">
        <v>2007</v>
      </c>
      <c r="E15" s="167">
        <v>11420</v>
      </c>
      <c r="F15" s="63">
        <f t="shared" si="0"/>
        <v>8</v>
      </c>
      <c r="G15" s="167">
        <v>14019</v>
      </c>
      <c r="H15" s="62">
        <f t="shared" si="1"/>
        <v>6</v>
      </c>
      <c r="I15" s="167"/>
      <c r="J15" s="62" t="str">
        <f t="shared" si="2"/>
        <v/>
      </c>
    </row>
    <row r="16" spans="1:10" x14ac:dyDescent="0.3">
      <c r="A16" s="64" t="s">
        <v>124</v>
      </c>
      <c r="B16" s="68" t="s">
        <v>177</v>
      </c>
      <c r="C16" s="52" t="s">
        <v>176</v>
      </c>
      <c r="D16" s="67">
        <v>2007</v>
      </c>
      <c r="E16" s="167">
        <v>10302</v>
      </c>
      <c r="F16" s="63">
        <f t="shared" si="0"/>
        <v>2</v>
      </c>
      <c r="G16" s="167">
        <v>12540</v>
      </c>
      <c r="H16" s="62">
        <f t="shared" si="1"/>
        <v>2</v>
      </c>
      <c r="I16" s="167"/>
      <c r="J16" s="62" t="str">
        <f t="shared" si="2"/>
        <v/>
      </c>
    </row>
    <row r="17" spans="1:10" x14ac:dyDescent="0.3">
      <c r="A17" s="64" t="s">
        <v>64</v>
      </c>
      <c r="B17" s="68" t="s">
        <v>154</v>
      </c>
      <c r="C17" s="52" t="s">
        <v>153</v>
      </c>
      <c r="D17" s="67">
        <v>2008</v>
      </c>
      <c r="E17" s="167">
        <v>12398</v>
      </c>
      <c r="F17" s="63">
        <f t="shared" si="0"/>
        <v>9</v>
      </c>
      <c r="G17" s="167" t="s">
        <v>410</v>
      </c>
      <c r="H17" s="62" t="str">
        <f t="shared" si="1"/>
        <v>NC</v>
      </c>
      <c r="I17" s="167"/>
      <c r="J17" s="62" t="str">
        <f t="shared" si="2"/>
        <v/>
      </c>
    </row>
    <row r="18" spans="1:10" x14ac:dyDescent="0.3">
      <c r="A18" s="64" t="s">
        <v>65</v>
      </c>
      <c r="B18" s="68" t="s">
        <v>135</v>
      </c>
      <c r="C18" s="52" t="s">
        <v>112</v>
      </c>
      <c r="D18" s="67">
        <v>2008</v>
      </c>
      <c r="E18" s="167">
        <v>10051</v>
      </c>
      <c r="F18" s="63">
        <f t="shared" si="0"/>
        <v>1</v>
      </c>
      <c r="G18" s="167">
        <v>14209</v>
      </c>
      <c r="H18" s="62">
        <f t="shared" si="1"/>
        <v>7</v>
      </c>
      <c r="I18" s="167"/>
      <c r="J18" s="62" t="str">
        <f t="shared" si="2"/>
        <v/>
      </c>
    </row>
    <row r="19" spans="1:10" x14ac:dyDescent="0.3">
      <c r="A19" s="64" t="s">
        <v>56</v>
      </c>
      <c r="B19" s="68" t="s">
        <v>140</v>
      </c>
      <c r="C19" s="52" t="s">
        <v>139</v>
      </c>
      <c r="D19" s="67">
        <v>2008</v>
      </c>
      <c r="E19" s="167">
        <v>11156</v>
      </c>
      <c r="F19" s="63">
        <f t="shared" si="0"/>
        <v>6</v>
      </c>
      <c r="G19" s="167">
        <v>13630</v>
      </c>
      <c r="H19" s="62">
        <f t="shared" si="1"/>
        <v>5</v>
      </c>
      <c r="I19" s="167"/>
      <c r="J19" s="62" t="str">
        <f t="shared" si="2"/>
        <v/>
      </c>
    </row>
    <row r="20" spans="1:10" x14ac:dyDescent="0.3">
      <c r="A20" s="64" t="s">
        <v>44</v>
      </c>
      <c r="B20" s="68" t="s">
        <v>307</v>
      </c>
      <c r="C20" s="52" t="s">
        <v>308</v>
      </c>
      <c r="D20" s="67">
        <v>2007</v>
      </c>
      <c r="E20" s="167">
        <v>10729</v>
      </c>
      <c r="F20" s="63">
        <f t="shared" si="0"/>
        <v>5</v>
      </c>
      <c r="G20" s="167">
        <v>11971</v>
      </c>
      <c r="H20" s="62">
        <f t="shared" si="1"/>
        <v>1</v>
      </c>
      <c r="I20" s="167"/>
      <c r="J20" s="62" t="str">
        <f t="shared" si="2"/>
        <v/>
      </c>
    </row>
    <row r="21" spans="1:10" x14ac:dyDescent="0.3">
      <c r="A21" s="64"/>
      <c r="B21" s="68"/>
      <c r="C21" s="52"/>
      <c r="D21" s="69"/>
      <c r="E21" s="167"/>
      <c r="F21" s="63" t="str">
        <f t="shared" si="0"/>
        <v/>
      </c>
      <c r="G21" s="167"/>
      <c r="H21" s="62" t="str">
        <f t="shared" si="1"/>
        <v/>
      </c>
      <c r="I21" s="167"/>
      <c r="J21" s="62" t="str">
        <f t="shared" si="2"/>
        <v/>
      </c>
    </row>
    <row r="22" spans="1:10" x14ac:dyDescent="0.3">
      <c r="A22" s="64"/>
      <c r="B22" s="68"/>
      <c r="C22" s="52"/>
      <c r="D22" s="67"/>
      <c r="E22" s="167"/>
      <c r="F22" s="63" t="str">
        <f t="shared" si="0"/>
        <v/>
      </c>
      <c r="G22" s="167"/>
      <c r="H22" s="62" t="str">
        <f t="shared" si="1"/>
        <v/>
      </c>
      <c r="I22" s="167"/>
      <c r="J22" s="62" t="str">
        <f t="shared" si="2"/>
        <v/>
      </c>
    </row>
    <row r="23" spans="1:10" x14ac:dyDescent="0.3">
      <c r="A23" s="64"/>
      <c r="B23" s="68"/>
      <c r="C23" s="52"/>
      <c r="D23" s="67"/>
      <c r="E23" s="167"/>
      <c r="F23" s="63" t="str">
        <f t="shared" si="0"/>
        <v/>
      </c>
      <c r="G23" s="167"/>
      <c r="H23" s="62" t="str">
        <f t="shared" si="1"/>
        <v/>
      </c>
      <c r="I23" s="167"/>
      <c r="J23" s="62" t="str">
        <f t="shared" si="2"/>
        <v/>
      </c>
    </row>
    <row r="24" spans="1:10" x14ac:dyDescent="0.3">
      <c r="A24" s="64"/>
      <c r="B24" s="68"/>
      <c r="C24" s="52"/>
      <c r="D24" s="67"/>
      <c r="E24" s="167"/>
      <c r="F24" s="63" t="str">
        <f t="shared" si="0"/>
        <v/>
      </c>
      <c r="G24" s="167"/>
      <c r="H24" s="62" t="str">
        <f t="shared" si="1"/>
        <v/>
      </c>
      <c r="I24" s="167"/>
      <c r="J24" s="62" t="str">
        <f t="shared" si="2"/>
        <v/>
      </c>
    </row>
    <row r="25" spans="1:10" x14ac:dyDescent="0.3">
      <c r="A25" s="64"/>
      <c r="B25" s="68"/>
      <c r="C25" s="52"/>
      <c r="D25" s="67"/>
      <c r="E25" s="167"/>
      <c r="F25" s="63" t="str">
        <f t="shared" si="0"/>
        <v/>
      </c>
      <c r="G25" s="167"/>
      <c r="H25" s="62" t="str">
        <f t="shared" si="1"/>
        <v/>
      </c>
      <c r="I25" s="167"/>
      <c r="J25" s="62" t="str">
        <f t="shared" si="2"/>
        <v/>
      </c>
    </row>
    <row r="26" spans="1:10" x14ac:dyDescent="0.3">
      <c r="A26" s="64"/>
      <c r="B26" s="68"/>
      <c r="C26" s="52"/>
      <c r="D26" s="67"/>
      <c r="E26" s="167"/>
      <c r="F26" s="63" t="str">
        <f t="shared" si="0"/>
        <v/>
      </c>
      <c r="G26" s="167"/>
      <c r="H26" s="62" t="str">
        <f t="shared" si="1"/>
        <v/>
      </c>
      <c r="I26" s="167"/>
      <c r="J26" s="62" t="str">
        <f t="shared" si="2"/>
        <v/>
      </c>
    </row>
    <row r="27" spans="1:10" x14ac:dyDescent="0.3">
      <c r="A27" s="64"/>
      <c r="B27" s="68"/>
      <c r="C27" s="52"/>
      <c r="D27" s="67"/>
      <c r="E27" s="167"/>
      <c r="F27" s="63" t="str">
        <f t="shared" si="0"/>
        <v/>
      </c>
      <c r="G27" s="167"/>
      <c r="H27" s="62" t="str">
        <f t="shared" si="1"/>
        <v/>
      </c>
      <c r="I27" s="167"/>
      <c r="J27" s="62" t="str">
        <f t="shared" si="2"/>
        <v/>
      </c>
    </row>
    <row r="28" spans="1:10" x14ac:dyDescent="0.3">
      <c r="A28" s="64"/>
      <c r="B28" s="68"/>
      <c r="C28" s="52"/>
      <c r="D28" s="67"/>
      <c r="E28" s="167"/>
      <c r="F28" s="63"/>
      <c r="G28" s="167"/>
      <c r="H28" s="62"/>
      <c r="I28" s="167"/>
      <c r="J28" s="62"/>
    </row>
    <row r="29" spans="1:10" x14ac:dyDescent="0.3">
      <c r="A29" s="64"/>
      <c r="B29" s="68"/>
      <c r="C29" s="52"/>
      <c r="D29" s="67"/>
      <c r="E29" s="167"/>
      <c r="F29" s="63" t="str">
        <f t="shared" ref="F29:F35" si="3">IF(E29="","",IF(E29="FFT","FFT",IF(COUNTIF(E29,"*Disq*"),"NC",RANK(E29,E$11:E$35,1))))</f>
        <v/>
      </c>
      <c r="G29" s="167"/>
      <c r="H29" s="63" t="str">
        <f t="shared" ref="H29:H35" si="4">IF(G29="","",IF(G29="FFT","FFT",IF(COUNTIF(G29,"*Disq*"),"NC",RANK(G29,G$11:G$35,1))))</f>
        <v/>
      </c>
      <c r="I29" s="167"/>
      <c r="J29" s="63" t="str">
        <f t="shared" ref="J29:J35" si="5">IF(I29="","",IF(I29="FFT","FFT",IF(COUNTIF(I29,"*Disq*"),"NC",RANK(I29,I$11:I$35,1))))</f>
        <v/>
      </c>
    </row>
    <row r="30" spans="1:10" x14ac:dyDescent="0.3">
      <c r="A30" s="64"/>
      <c r="B30" s="68"/>
      <c r="C30" s="52"/>
      <c r="D30" s="67"/>
      <c r="E30" s="167"/>
      <c r="F30" s="63" t="str">
        <f t="shared" si="3"/>
        <v/>
      </c>
      <c r="G30" s="167"/>
      <c r="H30" s="63" t="str">
        <f t="shared" si="4"/>
        <v/>
      </c>
      <c r="I30" s="167"/>
      <c r="J30" s="63" t="str">
        <f t="shared" si="5"/>
        <v/>
      </c>
    </row>
    <row r="31" spans="1:10" x14ac:dyDescent="0.3">
      <c r="A31" s="64"/>
      <c r="B31" s="68"/>
      <c r="C31" s="52"/>
      <c r="D31" s="67"/>
      <c r="E31" s="167"/>
      <c r="F31" s="63" t="str">
        <f t="shared" si="3"/>
        <v/>
      </c>
      <c r="G31" s="167"/>
      <c r="H31" s="63" t="str">
        <f t="shared" si="4"/>
        <v/>
      </c>
      <c r="I31" s="167"/>
      <c r="J31" s="63" t="str">
        <f t="shared" si="5"/>
        <v/>
      </c>
    </row>
    <row r="32" spans="1:10" x14ac:dyDescent="0.3">
      <c r="A32" s="64"/>
      <c r="B32" s="68"/>
      <c r="C32" s="52"/>
      <c r="D32" s="67"/>
      <c r="E32" s="167"/>
      <c r="F32" s="63" t="str">
        <f t="shared" si="3"/>
        <v/>
      </c>
      <c r="G32" s="167"/>
      <c r="H32" s="63" t="str">
        <f t="shared" si="4"/>
        <v/>
      </c>
      <c r="I32" s="167"/>
      <c r="J32" s="63" t="str">
        <f t="shared" si="5"/>
        <v/>
      </c>
    </row>
    <row r="33" spans="1:10" x14ac:dyDescent="0.3">
      <c r="A33" s="64"/>
      <c r="B33" s="68"/>
      <c r="C33" s="52"/>
      <c r="D33" s="67"/>
      <c r="E33" s="167"/>
      <c r="F33" s="63" t="str">
        <f t="shared" si="3"/>
        <v/>
      </c>
      <c r="G33" s="167"/>
      <c r="H33" s="63" t="str">
        <f t="shared" si="4"/>
        <v/>
      </c>
      <c r="I33" s="167"/>
      <c r="J33" s="63" t="str">
        <f t="shared" si="5"/>
        <v/>
      </c>
    </row>
    <row r="34" spans="1:10" x14ac:dyDescent="0.3">
      <c r="A34" s="64"/>
      <c r="B34" s="68"/>
      <c r="C34" s="52"/>
      <c r="D34" s="67"/>
      <c r="E34" s="167"/>
      <c r="F34" s="63" t="str">
        <f t="shared" si="3"/>
        <v/>
      </c>
      <c r="G34" s="167"/>
      <c r="H34" s="63" t="str">
        <f t="shared" si="4"/>
        <v/>
      </c>
      <c r="I34" s="167"/>
      <c r="J34" s="63" t="str">
        <f t="shared" si="5"/>
        <v/>
      </c>
    </row>
    <row r="35" spans="1:10" ht="16.2" thickBot="1" x14ac:dyDescent="0.35">
      <c r="A35" s="96"/>
      <c r="B35" s="95"/>
      <c r="C35" s="94"/>
      <c r="D35" s="93"/>
      <c r="E35" s="208"/>
      <c r="F35" s="61" t="str">
        <f t="shared" si="3"/>
        <v/>
      </c>
      <c r="G35" s="208"/>
      <c r="H35" s="61" t="str">
        <f t="shared" si="4"/>
        <v/>
      </c>
      <c r="I35" s="208"/>
      <c r="J35" s="61" t="str">
        <f t="shared" si="5"/>
        <v/>
      </c>
    </row>
    <row r="36" spans="1:10" ht="16.2" thickTop="1" x14ac:dyDescent="0.3">
      <c r="A36" s="92"/>
      <c r="B36" s="91"/>
      <c r="C36" s="91"/>
      <c r="D36" s="90"/>
    </row>
    <row r="37" spans="1:10" ht="16.2" thickBot="1" x14ac:dyDescent="0.35">
      <c r="A37" s="89"/>
      <c r="E37" s="3"/>
      <c r="F37" s="1"/>
    </row>
    <row r="38" spans="1:10" ht="16.2" thickTop="1" x14ac:dyDescent="0.3">
      <c r="B38" s="19" t="s">
        <v>10</v>
      </c>
      <c r="C38" s="33" t="s">
        <v>40</v>
      </c>
      <c r="D38" s="32">
        <v>10</v>
      </c>
      <c r="E38" s="309" t="s">
        <v>39</v>
      </c>
      <c r="F38" s="310"/>
      <c r="G38" s="313" t="s">
        <v>38</v>
      </c>
      <c r="H38" s="314"/>
      <c r="I38" s="313" t="s">
        <v>37</v>
      </c>
      <c r="J38" s="324"/>
    </row>
    <row r="39" spans="1:10" ht="16.2" thickBot="1" x14ac:dyDescent="0.35">
      <c r="E39" s="311"/>
      <c r="F39" s="312"/>
      <c r="G39" s="328"/>
      <c r="H39" s="329"/>
      <c r="I39" s="330"/>
      <c r="J39" s="331"/>
    </row>
    <row r="40" spans="1:10" ht="16.8" thickTop="1" thickBot="1" x14ac:dyDescent="0.35">
      <c r="A40" s="30" t="s">
        <v>8</v>
      </c>
      <c r="B40" s="74" t="s">
        <v>7</v>
      </c>
      <c r="C40" s="31" t="s">
        <v>6</v>
      </c>
      <c r="D40" s="31" t="s">
        <v>5</v>
      </c>
      <c r="E40" s="30" t="s">
        <v>4</v>
      </c>
      <c r="F40" s="29" t="s">
        <v>3</v>
      </c>
      <c r="G40" s="60" t="s">
        <v>36</v>
      </c>
      <c r="H40" s="59" t="s">
        <v>3</v>
      </c>
      <c r="I40" s="60" t="s">
        <v>35</v>
      </c>
      <c r="J40" s="59" t="s">
        <v>3</v>
      </c>
    </row>
    <row r="41" spans="1:10" ht="16.2" thickTop="1" x14ac:dyDescent="0.3">
      <c r="A41" s="58" t="s">
        <v>61</v>
      </c>
      <c r="B41" s="72" t="s">
        <v>368</v>
      </c>
      <c r="C41" s="57" t="s">
        <v>369</v>
      </c>
      <c r="D41" s="71">
        <v>2008</v>
      </c>
      <c r="E41" s="184">
        <v>5880</v>
      </c>
      <c r="F41" s="55">
        <f t="shared" ref="F41:F54" si="6">IF(E41="","",IF(E41="FFT","FFT",IF(COUNTIF(E41,"*Disq*"),"NC",RANK(E41,E$41:E$65,1))))</f>
        <v>6</v>
      </c>
      <c r="G41" s="184">
        <v>13582</v>
      </c>
      <c r="H41" s="55">
        <f t="shared" ref="H41:H54" si="7">IF(G41="","",IF(G41="FFT","FFT",IF(COUNTIF(G41,"*Disq*"),"NC",RANK(G41,G$41:G$65,1))))</f>
        <v>12</v>
      </c>
      <c r="I41" s="184"/>
      <c r="J41" s="55" t="str">
        <f t="shared" ref="J41:J54" si="8">IF(I41="","",IF(I41="FFT","FFT",IF(COUNTIF(I41,"*Disq*"),"NC",RANK(I41,I$41:I$65,1))))</f>
        <v/>
      </c>
    </row>
    <row r="42" spans="1:10" x14ac:dyDescent="0.3">
      <c r="A42" s="209" t="s">
        <v>44</v>
      </c>
      <c r="B42" s="253" t="s">
        <v>172</v>
      </c>
      <c r="C42" s="210" t="s">
        <v>130</v>
      </c>
      <c r="D42" s="69">
        <v>2008</v>
      </c>
      <c r="E42" s="167" t="s">
        <v>405</v>
      </c>
      <c r="F42" s="63" t="str">
        <f t="shared" si="6"/>
        <v>FFT</v>
      </c>
      <c r="G42" s="167">
        <v>12981</v>
      </c>
      <c r="H42" s="50">
        <f t="shared" si="7"/>
        <v>10</v>
      </c>
      <c r="I42" s="167"/>
      <c r="J42" s="50" t="str">
        <f t="shared" si="8"/>
        <v/>
      </c>
    </row>
    <row r="43" spans="1:10" x14ac:dyDescent="0.3">
      <c r="A43" s="53" t="s">
        <v>55</v>
      </c>
      <c r="B43" s="68" t="s">
        <v>371</v>
      </c>
      <c r="C43" s="52" t="s">
        <v>367</v>
      </c>
      <c r="D43" s="67">
        <v>2008</v>
      </c>
      <c r="E43" s="167" t="s">
        <v>405</v>
      </c>
      <c r="F43" s="50" t="str">
        <f t="shared" si="6"/>
        <v>FFT</v>
      </c>
      <c r="G43" s="167" t="s">
        <v>405</v>
      </c>
      <c r="H43" s="50" t="str">
        <f t="shared" si="7"/>
        <v>FFT</v>
      </c>
      <c r="I43" s="167"/>
      <c r="J43" s="50" t="str">
        <f t="shared" si="8"/>
        <v/>
      </c>
    </row>
    <row r="44" spans="1:10" x14ac:dyDescent="0.3">
      <c r="A44" s="53" t="s">
        <v>61</v>
      </c>
      <c r="B44" s="68" t="s">
        <v>133</v>
      </c>
      <c r="C44" s="52" t="s">
        <v>132</v>
      </c>
      <c r="D44" s="67">
        <v>2008</v>
      </c>
      <c r="E44" s="167">
        <v>5841</v>
      </c>
      <c r="F44" s="50">
        <f t="shared" si="6"/>
        <v>5</v>
      </c>
      <c r="G44" s="167">
        <v>11570</v>
      </c>
      <c r="H44" s="55">
        <f t="shared" si="7"/>
        <v>2</v>
      </c>
      <c r="I44" s="167"/>
      <c r="J44" s="55" t="str">
        <f t="shared" si="8"/>
        <v/>
      </c>
    </row>
    <row r="45" spans="1:10" x14ac:dyDescent="0.3">
      <c r="A45" s="53" t="s">
        <v>61</v>
      </c>
      <c r="B45" s="68" t="s">
        <v>170</v>
      </c>
      <c r="C45" s="52" t="s">
        <v>169</v>
      </c>
      <c r="D45" s="67">
        <v>2007</v>
      </c>
      <c r="E45" s="167">
        <v>10048</v>
      </c>
      <c r="F45" s="50">
        <f t="shared" si="6"/>
        <v>9</v>
      </c>
      <c r="G45" s="167">
        <v>12049</v>
      </c>
      <c r="H45" s="50">
        <f t="shared" si="7"/>
        <v>6</v>
      </c>
      <c r="I45" s="167"/>
      <c r="J45" s="50" t="str">
        <f t="shared" si="8"/>
        <v/>
      </c>
    </row>
    <row r="46" spans="1:10" x14ac:dyDescent="0.3">
      <c r="A46" s="53" t="s">
        <v>61</v>
      </c>
      <c r="B46" s="68" t="s">
        <v>131</v>
      </c>
      <c r="C46" s="52" t="s">
        <v>130</v>
      </c>
      <c r="D46" s="67">
        <v>2008</v>
      </c>
      <c r="E46" s="167">
        <v>5266</v>
      </c>
      <c r="F46" s="50">
        <f t="shared" si="6"/>
        <v>1</v>
      </c>
      <c r="G46" s="167">
        <v>11778</v>
      </c>
      <c r="H46" s="50">
        <f t="shared" si="7"/>
        <v>5</v>
      </c>
      <c r="I46" s="167"/>
      <c r="J46" s="50" t="str">
        <f t="shared" si="8"/>
        <v/>
      </c>
    </row>
    <row r="47" spans="1:10" x14ac:dyDescent="0.3">
      <c r="A47" s="53" t="s">
        <v>87</v>
      </c>
      <c r="B47" s="68" t="s">
        <v>129</v>
      </c>
      <c r="C47" s="52" t="s">
        <v>128</v>
      </c>
      <c r="D47" s="67">
        <v>2008</v>
      </c>
      <c r="E47" s="167">
        <v>10182</v>
      </c>
      <c r="F47" s="50">
        <f t="shared" si="6"/>
        <v>10</v>
      </c>
      <c r="G47" s="167">
        <v>11744</v>
      </c>
      <c r="H47" s="55">
        <f t="shared" si="7"/>
        <v>3</v>
      </c>
      <c r="I47" s="167"/>
      <c r="J47" s="55" t="str">
        <f t="shared" si="8"/>
        <v/>
      </c>
    </row>
    <row r="48" spans="1:10" x14ac:dyDescent="0.3">
      <c r="A48" s="235" t="s">
        <v>61</v>
      </c>
      <c r="B48" s="236" t="s">
        <v>370</v>
      </c>
      <c r="C48" s="237" t="s">
        <v>125</v>
      </c>
      <c r="D48" s="238">
        <v>2008</v>
      </c>
      <c r="E48" s="167">
        <v>5909</v>
      </c>
      <c r="F48" s="50">
        <f t="shared" si="6"/>
        <v>8</v>
      </c>
      <c r="G48" s="167">
        <v>12772</v>
      </c>
      <c r="H48" s="50">
        <f t="shared" si="7"/>
        <v>9</v>
      </c>
      <c r="I48" s="167"/>
      <c r="J48" s="50" t="str">
        <f t="shared" si="8"/>
        <v/>
      </c>
    </row>
    <row r="49" spans="1:10" x14ac:dyDescent="0.3">
      <c r="A49" s="53" t="s">
        <v>44</v>
      </c>
      <c r="B49" s="68" t="s">
        <v>372</v>
      </c>
      <c r="C49" s="52" t="s">
        <v>165</v>
      </c>
      <c r="D49" s="67">
        <v>2007</v>
      </c>
      <c r="E49" s="167">
        <v>5467</v>
      </c>
      <c r="F49" s="50">
        <f t="shared" si="6"/>
        <v>2</v>
      </c>
      <c r="G49" s="167">
        <v>11529</v>
      </c>
      <c r="H49" s="50">
        <f t="shared" si="7"/>
        <v>1</v>
      </c>
      <c r="I49" s="167"/>
      <c r="J49" s="50" t="str">
        <f t="shared" si="8"/>
        <v/>
      </c>
    </row>
    <row r="50" spans="1:10" x14ac:dyDescent="0.3">
      <c r="A50" s="53" t="s">
        <v>55</v>
      </c>
      <c r="B50" s="68" t="s">
        <v>41</v>
      </c>
      <c r="C50" s="52" t="s">
        <v>367</v>
      </c>
      <c r="D50" s="67">
        <v>2008</v>
      </c>
      <c r="E50" s="167" t="s">
        <v>403</v>
      </c>
      <c r="F50" s="85" t="str">
        <f t="shared" si="6"/>
        <v>NC</v>
      </c>
      <c r="G50" s="167">
        <v>13156</v>
      </c>
      <c r="H50" s="55">
        <f t="shared" si="7"/>
        <v>11</v>
      </c>
      <c r="I50" s="167"/>
      <c r="J50" s="55" t="str">
        <f t="shared" si="8"/>
        <v/>
      </c>
    </row>
    <row r="51" spans="1:10" x14ac:dyDescent="0.3">
      <c r="A51" s="53" t="s">
        <v>44</v>
      </c>
      <c r="B51" s="68" t="s">
        <v>120</v>
      </c>
      <c r="C51" s="52" t="s">
        <v>119</v>
      </c>
      <c r="D51" s="67">
        <v>2008</v>
      </c>
      <c r="E51" s="167">
        <v>5634</v>
      </c>
      <c r="F51" s="50">
        <f t="shared" si="6"/>
        <v>4</v>
      </c>
      <c r="G51" s="167">
        <v>12334</v>
      </c>
      <c r="H51" s="50">
        <f t="shared" si="7"/>
        <v>8</v>
      </c>
      <c r="I51" s="167"/>
      <c r="J51" s="50" t="str">
        <f t="shared" si="8"/>
        <v/>
      </c>
    </row>
    <row r="52" spans="1:10" x14ac:dyDescent="0.3">
      <c r="A52" s="53" t="s">
        <v>61</v>
      </c>
      <c r="B52" s="68" t="s">
        <v>118</v>
      </c>
      <c r="C52" s="52" t="s">
        <v>117</v>
      </c>
      <c r="D52" s="69">
        <v>2008</v>
      </c>
      <c r="E52" s="167">
        <v>5894</v>
      </c>
      <c r="F52" s="50">
        <f t="shared" si="6"/>
        <v>7</v>
      </c>
      <c r="G52" s="167">
        <v>12118</v>
      </c>
      <c r="H52" s="50">
        <f t="shared" si="7"/>
        <v>7</v>
      </c>
      <c r="I52" s="167"/>
      <c r="J52" s="50" t="str">
        <f t="shared" si="8"/>
        <v/>
      </c>
    </row>
    <row r="53" spans="1:10" x14ac:dyDescent="0.3">
      <c r="A53" s="53" t="s">
        <v>61</v>
      </c>
      <c r="B53" s="68" t="s">
        <v>102</v>
      </c>
      <c r="C53" s="52" t="s">
        <v>116</v>
      </c>
      <c r="D53" s="67">
        <v>2008</v>
      </c>
      <c r="E53" s="167">
        <v>5570</v>
      </c>
      <c r="F53" s="50">
        <f t="shared" si="6"/>
        <v>3</v>
      </c>
      <c r="G53" s="167">
        <v>11775</v>
      </c>
      <c r="H53" s="50">
        <f t="shared" si="7"/>
        <v>4</v>
      </c>
      <c r="I53" s="167"/>
      <c r="J53" s="50" t="str">
        <f t="shared" si="8"/>
        <v/>
      </c>
    </row>
    <row r="54" spans="1:10" x14ac:dyDescent="0.3">
      <c r="A54" s="53"/>
      <c r="B54" s="68"/>
      <c r="C54" s="52"/>
      <c r="D54" s="67"/>
      <c r="E54" s="167"/>
      <c r="F54" s="50" t="str">
        <f t="shared" si="6"/>
        <v/>
      </c>
      <c r="G54" s="167"/>
      <c r="H54" s="50" t="str">
        <f t="shared" si="7"/>
        <v/>
      </c>
      <c r="I54" s="167"/>
      <c r="J54" s="50" t="str">
        <f t="shared" si="8"/>
        <v/>
      </c>
    </row>
    <row r="55" spans="1:10" x14ac:dyDescent="0.3">
      <c r="A55" s="53"/>
      <c r="B55" s="68"/>
      <c r="C55" s="52"/>
      <c r="D55" s="69"/>
      <c r="E55" s="167"/>
      <c r="F55" s="50" t="str">
        <f t="shared" ref="F55:F65" si="9">IF(E55="","",IF(E55="FFT","FFT",IF(COUNTIF(E55,"*Disq*"),"NC",RANK(E55,E$41:E$65,1))))</f>
        <v/>
      </c>
      <c r="G55" s="167"/>
      <c r="H55" s="50" t="str">
        <f t="shared" ref="H55:H65" si="10">IF(G55="","",IF(G55="FFT","FFT",IF(COUNTIF(G55,"*Disq*"),"NC",RANK(G55,G$41:G$65,1))))</f>
        <v/>
      </c>
      <c r="I55" s="167"/>
      <c r="J55" s="50" t="str">
        <f t="shared" ref="J55:J65" si="11">IF(I55="","",IF(I55="FFT","FFT",IF(COUNTIF(I55,"*Disq*"),"NC",RANK(I55,I$41:I$65,1))))</f>
        <v/>
      </c>
    </row>
    <row r="56" spans="1:10" x14ac:dyDescent="0.3">
      <c r="A56" s="53"/>
      <c r="B56" s="68"/>
      <c r="C56" s="52"/>
      <c r="D56" s="67"/>
      <c r="E56" s="167"/>
      <c r="F56" s="50" t="str">
        <f t="shared" si="9"/>
        <v/>
      </c>
      <c r="G56" s="167"/>
      <c r="H56" s="50" t="str">
        <f t="shared" si="10"/>
        <v/>
      </c>
      <c r="I56" s="167"/>
      <c r="J56" s="50" t="str">
        <f t="shared" si="11"/>
        <v/>
      </c>
    </row>
    <row r="57" spans="1:10" x14ac:dyDescent="0.3">
      <c r="A57" s="53"/>
      <c r="B57" s="68"/>
      <c r="C57" s="52"/>
      <c r="D57" s="67"/>
      <c r="E57" s="167"/>
      <c r="F57" s="50" t="str">
        <f t="shared" si="9"/>
        <v/>
      </c>
      <c r="G57" s="167"/>
      <c r="H57" s="50" t="str">
        <f t="shared" si="10"/>
        <v/>
      </c>
      <c r="I57" s="167"/>
      <c r="J57" s="50" t="str">
        <f t="shared" si="11"/>
        <v/>
      </c>
    </row>
    <row r="58" spans="1:10" x14ac:dyDescent="0.3">
      <c r="A58" s="53"/>
      <c r="B58" s="68"/>
      <c r="C58" s="52"/>
      <c r="D58" s="69"/>
      <c r="E58" s="167"/>
      <c r="F58" s="50" t="str">
        <f t="shared" si="9"/>
        <v/>
      </c>
      <c r="G58" s="167"/>
      <c r="H58" s="50" t="str">
        <f t="shared" si="10"/>
        <v/>
      </c>
      <c r="I58" s="167"/>
      <c r="J58" s="50" t="str">
        <f t="shared" si="11"/>
        <v/>
      </c>
    </row>
    <row r="59" spans="1:10" x14ac:dyDescent="0.3">
      <c r="A59" s="53"/>
      <c r="B59" s="68"/>
      <c r="C59" s="52"/>
      <c r="D59" s="69"/>
      <c r="E59" s="167"/>
      <c r="F59" s="50" t="str">
        <f t="shared" si="9"/>
        <v/>
      </c>
      <c r="G59" s="167"/>
      <c r="H59" s="50" t="str">
        <f t="shared" si="10"/>
        <v/>
      </c>
      <c r="I59" s="167"/>
      <c r="J59" s="50" t="str">
        <f t="shared" si="11"/>
        <v/>
      </c>
    </row>
    <row r="60" spans="1:10" x14ac:dyDescent="0.3">
      <c r="A60" s="53"/>
      <c r="B60" s="68"/>
      <c r="C60" s="52"/>
      <c r="D60" s="67"/>
      <c r="E60" s="167"/>
      <c r="F60" s="50" t="str">
        <f t="shared" si="9"/>
        <v/>
      </c>
      <c r="G60" s="167"/>
      <c r="H60" s="50" t="str">
        <f t="shared" si="10"/>
        <v/>
      </c>
      <c r="I60" s="167"/>
      <c r="J60" s="50" t="str">
        <f t="shared" si="11"/>
        <v/>
      </c>
    </row>
    <row r="61" spans="1:10" x14ac:dyDescent="0.3">
      <c r="A61" s="53"/>
      <c r="B61" s="68"/>
      <c r="C61" s="52"/>
      <c r="D61" s="67"/>
      <c r="E61" s="167"/>
      <c r="F61" s="50" t="str">
        <f t="shared" si="9"/>
        <v/>
      </c>
      <c r="G61" s="167"/>
      <c r="H61" s="50" t="str">
        <f t="shared" si="10"/>
        <v/>
      </c>
      <c r="I61" s="167"/>
      <c r="J61" s="50" t="str">
        <f t="shared" si="11"/>
        <v/>
      </c>
    </row>
    <row r="62" spans="1:10" x14ac:dyDescent="0.3">
      <c r="A62" s="53"/>
      <c r="B62" s="68"/>
      <c r="C62" s="52"/>
      <c r="D62" s="69"/>
      <c r="E62" s="167"/>
      <c r="F62" s="50" t="str">
        <f t="shared" si="9"/>
        <v/>
      </c>
      <c r="G62" s="167"/>
      <c r="H62" s="50" t="str">
        <f t="shared" si="10"/>
        <v/>
      </c>
      <c r="I62" s="167"/>
      <c r="J62" s="50" t="str">
        <f t="shared" si="11"/>
        <v/>
      </c>
    </row>
    <row r="63" spans="1:10" x14ac:dyDescent="0.3">
      <c r="A63" s="53"/>
      <c r="B63" s="68"/>
      <c r="C63" s="52"/>
      <c r="D63" s="67"/>
      <c r="E63" s="167"/>
      <c r="F63" s="50" t="str">
        <f t="shared" si="9"/>
        <v/>
      </c>
      <c r="G63" s="167"/>
      <c r="H63" s="50" t="str">
        <f t="shared" si="10"/>
        <v/>
      </c>
      <c r="I63" s="167"/>
      <c r="J63" s="50" t="str">
        <f t="shared" si="11"/>
        <v/>
      </c>
    </row>
    <row r="64" spans="1:10" x14ac:dyDescent="0.3">
      <c r="A64" s="53"/>
      <c r="B64" s="68"/>
      <c r="C64" s="52"/>
      <c r="D64" s="69"/>
      <c r="E64" s="167"/>
      <c r="F64" s="50" t="str">
        <f t="shared" si="9"/>
        <v/>
      </c>
      <c r="G64" s="167"/>
      <c r="H64" s="50" t="str">
        <f t="shared" si="10"/>
        <v/>
      </c>
      <c r="I64" s="167"/>
      <c r="J64" s="50" t="str">
        <f t="shared" si="11"/>
        <v/>
      </c>
    </row>
    <row r="65" spans="1:10" ht="16.2" thickBot="1" x14ac:dyDescent="0.35">
      <c r="A65" s="243"/>
      <c r="B65" s="220"/>
      <c r="C65" s="175"/>
      <c r="D65" s="254"/>
      <c r="E65" s="208"/>
      <c r="F65" s="88" t="str">
        <f t="shared" si="9"/>
        <v/>
      </c>
      <c r="G65" s="208"/>
      <c r="H65" s="49" t="str">
        <f t="shared" si="10"/>
        <v/>
      </c>
      <c r="I65" s="208"/>
      <c r="J65" s="49" t="str">
        <f t="shared" si="11"/>
        <v/>
      </c>
    </row>
    <row r="66" spans="1:10" ht="16.2" thickTop="1" x14ac:dyDescent="0.3"/>
  </sheetData>
  <sortState xmlns:xlrd2="http://schemas.microsoft.com/office/spreadsheetml/2017/richdata2" ref="A41:D53">
    <sortCondition ref="B41:B53"/>
  </sortState>
  <mergeCells count="8">
    <mergeCell ref="E38:F39"/>
    <mergeCell ref="G38:H39"/>
    <mergeCell ref="I38:J39"/>
    <mergeCell ref="G3:H3"/>
    <mergeCell ref="I3:J3"/>
    <mergeCell ref="E8:F9"/>
    <mergeCell ref="G8:H9"/>
    <mergeCell ref="I8:J9"/>
  </mergeCells>
  <pageMargins left="0.22" right="0.33" top="0.59" bottom="0.49" header="0.28999999999999998" footer="0.2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12</vt:i4>
      </vt:variant>
    </vt:vector>
  </HeadingPairs>
  <TitlesOfParts>
    <vt:vector size="26" baseType="lpstr">
      <vt:lpstr>Page garde</vt:lpstr>
      <vt:lpstr>Programme de la Rencontre</vt:lpstr>
      <vt:lpstr>résultats clubs</vt:lpstr>
      <vt:lpstr>Médailles</vt:lpstr>
      <vt:lpstr>7-8ans</vt:lpstr>
      <vt:lpstr>9-10ans</vt:lpstr>
      <vt:lpstr>11-12ans</vt:lpstr>
      <vt:lpstr>13-14ans</vt:lpstr>
      <vt:lpstr>15-16ans</vt:lpstr>
      <vt:lpstr>17-18-19ans</vt:lpstr>
      <vt:lpstr>20-30 ans</vt:lpstr>
      <vt:lpstr>31-40 ans</vt:lpstr>
      <vt:lpstr>41 ans et +</vt:lpstr>
      <vt:lpstr>Relais</vt:lpstr>
      <vt:lpstr>'11-12ans'!Zone_d_impression</vt:lpstr>
      <vt:lpstr>'13-14ans'!Zone_d_impression</vt:lpstr>
      <vt:lpstr>'15-16ans'!Zone_d_impression</vt:lpstr>
      <vt:lpstr>'17-18-19ans'!Zone_d_impression</vt:lpstr>
      <vt:lpstr>'20-30 ans'!Zone_d_impression</vt:lpstr>
      <vt:lpstr>'31-40 ans'!Zone_d_impression</vt:lpstr>
      <vt:lpstr>'41 ans et +'!Zone_d_impression</vt:lpstr>
      <vt:lpstr>'7-8ans'!Zone_d_impression</vt:lpstr>
      <vt:lpstr>'9-10ans'!Zone_d_impression</vt:lpstr>
      <vt:lpstr>Médailles!Zone_d_impression</vt:lpstr>
      <vt:lpstr>Relais!Zone_d_impression</vt:lpstr>
      <vt:lpstr>'résultats clubs'!Zone_d_impression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vincent nguyen</cp:lastModifiedBy>
  <cp:lastPrinted>2024-01-21T14:30:09Z</cp:lastPrinted>
  <dcterms:created xsi:type="dcterms:W3CDTF">2023-01-21T16:17:59Z</dcterms:created>
  <dcterms:modified xsi:type="dcterms:W3CDTF">2024-01-24T20:36:03Z</dcterms:modified>
</cp:coreProperties>
</file>